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020" activeTab="0"/>
  </bookViews>
  <sheets>
    <sheet name="стр.1_4" sheetId="1" r:id="rId1"/>
  </sheets>
  <definedNames>
    <definedName name="_xlnm.Print_Area" localSheetId="0">'стр.1_4'!$A$1:$DC$99</definedName>
  </definedNames>
  <calcPr fullCalcOnLoad="1" refMode="R1C1"/>
</workbook>
</file>

<file path=xl/sharedStrings.xml><?xml version="1.0" encoding="utf-8"?>
<sst xmlns="http://schemas.openxmlformats.org/spreadsheetml/2006/main" count="185" uniqueCount="168">
  <si>
    <t>Приложение № 1</t>
  </si>
  <si>
    <t>РАСЧЕТ</t>
  </si>
  <si>
    <t>размера собственных средств</t>
  </si>
  <si>
    <t>на</t>
  </si>
  <si>
    <t>.</t>
  </si>
  <si>
    <t>г.</t>
  </si>
  <si>
    <t>(полное фирменное наименование юридического лица)</t>
  </si>
  <si>
    <t>СТОИМОСТЬ АКТИВОВ</t>
  </si>
  <si>
    <t>Внеоборотные активы</t>
  </si>
  <si>
    <t>Незавершенное строительство</t>
  </si>
  <si>
    <t>Доходные вложения в материальные ценности</t>
  </si>
  <si>
    <t>Итого по строкам 010 - 030</t>
  </si>
  <si>
    <t>Итого по строкам 050 - 060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</si>
  <si>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</si>
  <si>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</si>
  <si>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</si>
  <si>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</si>
  <si>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</si>
  <si>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</si>
  <si>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</si>
  <si>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</si>
  <si>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</si>
  <si>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</si>
  <si>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</si>
  <si>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</si>
  <si>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</si>
  <si>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</si>
  <si>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</si>
  <si>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</si>
  <si>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</si>
  <si>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</si>
  <si>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</si>
  <si>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</si>
  <si>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Итого по строкам 080 - 090</t>
  </si>
  <si>
    <t>Финансовые вложения</t>
  </si>
  <si>
    <t>090</t>
  </si>
  <si>
    <t>100</t>
  </si>
  <si>
    <t>110</t>
  </si>
  <si>
    <t>120</t>
  </si>
  <si>
    <t>Х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</si>
  <si>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</si>
  <si>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</si>
  <si>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</si>
  <si>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</si>
  <si>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</si>
  <si>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</si>
  <si>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</si>
  <si>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</si>
  <si>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</si>
  <si>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</si>
  <si>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</si>
  <si>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</si>
  <si>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</si>
  <si>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</si>
  <si>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</si>
  <si>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</si>
  <si>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</si>
  <si>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</si>
  <si>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</si>
  <si>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</si>
  <si>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</si>
  <si>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</si>
  <si>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</si>
  <si>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</si>
  <si>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</si>
  <si>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</si>
  <si>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</si>
  <si>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</si>
  <si>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</si>
  <si>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</si>
  <si>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</si>
  <si>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</si>
  <si>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</si>
  <si>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</si>
  <si>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</si>
  <si>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</si>
  <si>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</si>
  <si>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420</t>
  </si>
  <si>
    <t>430</t>
  </si>
  <si>
    <t>440</t>
  </si>
  <si>
    <t>450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</si>
  <si>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</si>
  <si>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</si>
  <si>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</si>
  <si>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</si>
  <si>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</si>
  <si>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</si>
  <si>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</si>
  <si>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</si>
  <si>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</si>
  <si>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</si>
  <si>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</si>
  <si>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Денежные средства</t>
  </si>
  <si>
    <t>460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</si>
  <si>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</si>
  <si>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</si>
  <si>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</si>
  <si>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</si>
  <si>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</si>
  <si>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</si>
  <si>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</si>
  <si>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</si>
  <si>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</si>
  <si>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</si>
  <si>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</si>
  <si>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</si>
  <si>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</si>
  <si>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</si>
  <si>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</si>
  <si>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</si>
  <si>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</si>
  <si>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</si>
  <si>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</si>
  <si>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</si>
  <si>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Прочие обязательства</t>
  </si>
  <si>
    <t>РАЗМЕР СОБСТВЕННЫХ СРЕДСТВ</t>
  </si>
  <si>
    <t>Собственные средства</t>
  </si>
  <si>
    <t>М.П.</t>
  </si>
  <si>
    <t>Начисленные, но не удержанные средства по возмещению необходимых расходов по договору доверительного управления</t>
  </si>
  <si>
    <t xml:space="preserve">к Положению о порядке расчета </t>
  </si>
  <si>
    <t xml:space="preserve">собственных средств профессиональных </t>
  </si>
  <si>
    <t xml:space="preserve">участников рынка ценных бумаг, </t>
  </si>
  <si>
    <t xml:space="preserve">управляющих компаний инвестиционных </t>
  </si>
  <si>
    <t>и негосударственных пенсионных фондов</t>
  </si>
  <si>
    <t xml:space="preserve">фондов, паевых инвестиционных фондов 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</si>
  <si>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</si>
  <si>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</si>
  <si>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</si>
  <si>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</si>
  <si>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>Главный бухгалтер</t>
  </si>
  <si>
    <t>Генеральный директор</t>
  </si>
  <si>
    <t>ЗАО "ФинИст"</t>
  </si>
  <si>
    <t>Глущенко В.А.</t>
  </si>
  <si>
    <t>Сенюк Л.Н.</t>
  </si>
  <si>
    <t>Недвижимое имущество</t>
  </si>
  <si>
    <t xml:space="preserve">Программно-аппаратные средства </t>
  </si>
  <si>
    <t>Транспортные средства</t>
  </si>
  <si>
    <t>Банковские вклады в кредитных организациях, аффилированных с организацией, за исключением банковских 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</si>
  <si>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</si>
  <si>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Права требования к кредитной организации выплатить денежный эквивалент стоимости драгоценного метала по текущему курсу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</si>
  <si>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</si>
  <si>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Итого по строкам 130 - 260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</si>
  <si>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</si>
  <si>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</si>
  <si>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Сумма требований по поставке ценных бумаг, выпущенных (выданных) лицом, аффилированных с организацией, за исключением задолженности, предусмотренной в строках 280 и 290</t>
  </si>
  <si>
    <t>Сумма требований по поставке 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строке 280 и 330</t>
  </si>
  <si>
    <t>Сумма требований по поставке 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(выданых) лицом, аффилированным с организацией</t>
  </si>
  <si>
    <t>410</t>
  </si>
  <si>
    <t>Остаток денежных средств организации (клиентов организации-брокера), переданных по договорам на 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</si>
  <si>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Сумма требований  по оплате ценных бумаг, переделанных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стр. 280</t>
  </si>
  <si>
    <t xml:space="preserve">Иная задолженность по выплате организации вознаграждений и возмещению расходов по договорам о возмездном оказании услуг </t>
  </si>
  <si>
    <t>Накопленный купонный доход пооблигациям</t>
  </si>
  <si>
    <t>Итого по строкам 280 - 510</t>
  </si>
  <si>
    <t>Стоимость активов с учетом требований
пунктов 4-5 Положения</t>
  </si>
  <si>
    <t>Суммарная стоимость активов (с учетом коэффициентов)
(060 + 090 + 120 + 270 + 510 + 520)</t>
  </si>
  <si>
    <t>570</t>
  </si>
  <si>
    <t>580</t>
  </si>
  <si>
    <t>590</t>
  </si>
  <si>
    <t>600</t>
  </si>
  <si>
    <t>610</t>
  </si>
  <si>
    <t>620</t>
  </si>
  <si>
    <t>Итого по строкам: 530 - 620</t>
  </si>
  <si>
    <t>2014</t>
  </si>
  <si>
    <t>31</t>
  </si>
  <si>
    <t>05</t>
  </si>
  <si>
    <t>Денежные средства организации, находящиеся в кассе, на расчетных счетах и на валютных счетах в кредитной организации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</si>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</sst>
</file>

<file path=xl/styles.xml><?xml version="1.0" encoding="utf-8"?>
<styleSheet xmlns="http://schemas.openxmlformats.org/spreadsheetml/2006/main">
  <numFmts count="24">
    <numFmt numFmtId="5" formatCode="#,##0\ &quot;руб.&quot;;\-#,##0\ &quot;руб.&quot;"/>
    <numFmt numFmtId="6" formatCode="#,##0\ &quot;руб.&quot;;[Red]\-#,##0\ &quot;руб.&quot;"/>
    <numFmt numFmtId="7" formatCode="#,##0.00\ &quot;руб.&quot;;\-#,##0.00\ &quot;руб.&quot;"/>
    <numFmt numFmtId="8" formatCode="#,##0.00\ &quot;руб.&quot;;[Red]\-#,##0.00\ &quot;руб.&quot;"/>
    <numFmt numFmtId="42" formatCode="_-* #,##0\ &quot;руб.&quot;_-;\-* #,##0\ &quot;руб.&quot;_-;_-* &quot;-&quot;\ &quot;руб.&quot;_-;_-@_-"/>
    <numFmt numFmtId="41" formatCode="_-* #,##0\ _р_у_б_._-;\-* #,##0\ _р_у_б_._-;_-* &quot;-&quot;\ _р_у_б_._-;_-@_-"/>
    <numFmt numFmtId="44" formatCode="_-* #,##0.00\ &quot;руб.&quot;_-;\-* #,##0.00\ &quot;руб.&quot;_-;_-* &quot;-&quot;??\ &quot;руб.&quot;_-;_-@_-"/>
    <numFmt numFmtId="43" formatCode="_-* #,##0.00\ _р_у_б_._-;\-* #,##0.00\ _р_у_б_._-;_-* &quot;-&quot;??\ _р_у_б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0" fillId="28" borderId="6" applyNumberFormat="0" applyFont="0" applyAlignment="0" applyProtection="0"/>
    <xf numFmtId="0" fontId="33" fillId="0" borderId="7" applyNumberFormat="0" applyFill="0" applyAlignment="0" applyProtection="0"/>
    <xf numFmtId="0" fontId="34" fillId="29" borderId="8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49" fontId="5" fillId="0" borderId="0" xfId="0" applyNumberFormat="1" applyFont="1" applyBorder="1" applyAlignment="1">
      <alignment horizontal="left" vertical="top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49" fontId="4" fillId="0" borderId="0" xfId="0" applyNumberFormat="1" applyFont="1" applyBorder="1" applyAlignment="1">
      <alignment horizontal="left"/>
    </xf>
    <xf numFmtId="0" fontId="2" fillId="0" borderId="11" xfId="0" applyFont="1" applyBorder="1" applyAlignment="1">
      <alignment horizontal="center" vertical="top"/>
    </xf>
    <xf numFmtId="1" fontId="2" fillId="0" borderId="10" xfId="0" applyNumberFormat="1" applyFont="1" applyBorder="1" applyAlignment="1">
      <alignment horizontal="center" vertical="top"/>
    </xf>
    <xf numFmtId="1" fontId="2" fillId="0" borderId="14" xfId="0" applyNumberFormat="1" applyFont="1" applyBorder="1" applyAlignment="1">
      <alignment horizontal="center" vertical="top"/>
    </xf>
    <xf numFmtId="1" fontId="2" fillId="0" borderId="11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0" fontId="2" fillId="0" borderId="14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49" fontId="2" fillId="0" borderId="18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1" fontId="2" fillId="0" borderId="12" xfId="0" applyNumberFormat="1" applyFont="1" applyBorder="1" applyAlignment="1">
      <alignment horizontal="center" vertical="top"/>
    </xf>
    <xf numFmtId="1" fontId="2" fillId="0" borderId="18" xfId="0" applyNumberFormat="1" applyFont="1" applyBorder="1" applyAlignment="1">
      <alignment horizontal="center" vertical="top"/>
    </xf>
    <xf numFmtId="1" fontId="2" fillId="0" borderId="13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3" fillId="0" borderId="18" xfId="0" applyFont="1" applyBorder="1" applyAlignment="1">
      <alignment horizontal="center"/>
    </xf>
    <xf numFmtId="1" fontId="2" fillId="0" borderId="15" xfId="0" applyNumberFormat="1" applyFont="1" applyBorder="1" applyAlignment="1">
      <alignment horizontal="center" vertical="top"/>
    </xf>
    <xf numFmtId="0" fontId="2" fillId="0" borderId="18" xfId="0" applyFont="1" applyBorder="1" applyAlignment="1">
      <alignment horizontal="left" vertical="top"/>
    </xf>
    <xf numFmtId="49" fontId="2" fillId="0" borderId="15" xfId="0" applyNumberFormat="1" applyFont="1" applyBorder="1" applyAlignment="1">
      <alignment horizontal="center" vertical="top"/>
    </xf>
    <xf numFmtId="49" fontId="2" fillId="0" borderId="16" xfId="0" applyNumberFormat="1" applyFont="1" applyBorder="1" applyAlignment="1">
      <alignment horizontal="center" vertical="top"/>
    </xf>
    <xf numFmtId="49" fontId="2" fillId="0" borderId="17" xfId="0" applyNumberFormat="1" applyFont="1" applyBorder="1" applyAlignment="1">
      <alignment horizontal="center" vertical="top"/>
    </xf>
    <xf numFmtId="0" fontId="2" fillId="0" borderId="14" xfId="0" applyFont="1" applyBorder="1" applyAlignment="1">
      <alignment horizontal="justify" vertical="top" wrapText="1"/>
    </xf>
    <xf numFmtId="0" fontId="4" fillId="0" borderId="16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/>
    </xf>
    <xf numFmtId="0" fontId="4" fillId="0" borderId="16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метка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Followed Hyperlink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C99"/>
  <sheetViews>
    <sheetView tabSelected="1" workbookViewId="0" topLeftCell="A1">
      <selection activeCell="A1" sqref="A1"/>
    </sheetView>
  </sheetViews>
  <sheetFormatPr defaultColWidth="0.875" defaultRowHeight="16.5" customHeight="1"/>
  <cols>
    <col min="1" max="50" width="0.875" style="1" customWidth="1"/>
    <col min="51" max="51" width="10.375" style="1" customWidth="1"/>
    <col min="52" max="52" width="3.875" style="1" customWidth="1"/>
    <col min="53" max="70" width="0.875" style="1" customWidth="1"/>
    <col min="71" max="71" width="1.12109375" style="1" customWidth="1"/>
    <col min="72" max="72" width="0.875" style="1" hidden="1" customWidth="1"/>
    <col min="73" max="73" width="0.74609375" style="1" hidden="1" customWidth="1"/>
    <col min="74" max="74" width="0.875" style="1" hidden="1" customWidth="1"/>
    <col min="75" max="86" width="0.875" style="1" customWidth="1"/>
    <col min="87" max="87" width="0.74609375" style="1" customWidth="1"/>
    <col min="88" max="88" width="0.875" style="1" hidden="1" customWidth="1"/>
    <col min="89" max="89" width="0.74609375" style="1" hidden="1" customWidth="1"/>
    <col min="90" max="90" width="0.875" style="1" hidden="1" customWidth="1"/>
    <col min="91" max="106" width="0.875" style="1" customWidth="1"/>
    <col min="107" max="107" width="2.00390625" style="1" customWidth="1"/>
    <col min="108" max="16384" width="0.875" style="1" customWidth="1"/>
  </cols>
  <sheetData>
    <row r="1" spans="58:72" s="21" customFormat="1" ht="10.5" customHeight="1">
      <c r="BF1" s="23"/>
      <c r="BG1" s="23"/>
      <c r="BH1" s="23"/>
      <c r="BJ1" s="23"/>
      <c r="BK1" s="23"/>
      <c r="BL1" s="23"/>
      <c r="BP1" s="23"/>
      <c r="BQ1" s="23"/>
      <c r="BR1" s="23"/>
      <c r="BT1" s="23" t="s">
        <v>0</v>
      </c>
    </row>
    <row r="2" s="21" customFormat="1" ht="10.5" customHeight="1">
      <c r="BT2" s="21" t="s">
        <v>119</v>
      </c>
    </row>
    <row r="3" s="21" customFormat="1" ht="10.5" customHeight="1">
      <c r="BT3" s="21" t="s">
        <v>120</v>
      </c>
    </row>
    <row r="4" spans="72:104" s="21" customFormat="1" ht="10.5" customHeight="1">
      <c r="BT4" s="21" t="s">
        <v>121</v>
      </c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</row>
    <row r="5" spans="72:104" s="21" customFormat="1" ht="10.5" customHeight="1">
      <c r="BT5" s="21" t="s">
        <v>122</v>
      </c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</row>
    <row r="6" spans="72:104" s="21" customFormat="1" ht="10.5" customHeight="1">
      <c r="BT6" s="21" t="s">
        <v>124</v>
      </c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</row>
    <row r="7" spans="72:104" s="21" customFormat="1" ht="10.5" customHeight="1">
      <c r="BT7" s="21" t="s">
        <v>123</v>
      </c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</row>
    <row r="8" spans="92:104" s="4" customFormat="1" ht="18" customHeight="1"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</row>
    <row r="9" spans="1:107" s="4" customFormat="1" ht="13.5" customHeight="1">
      <c r="A9" s="51" t="s">
        <v>1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</row>
    <row r="10" spans="1:107" s="4" customFormat="1" ht="13.5" customHeight="1">
      <c r="A10" s="51" t="s">
        <v>2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</row>
    <row r="11" spans="8:104" s="3" customFormat="1" ht="13.5" customHeight="1"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7"/>
      <c r="AO11" s="7"/>
      <c r="AP11" s="6" t="s">
        <v>3</v>
      </c>
      <c r="AR11" s="52" t="s">
        <v>163</v>
      </c>
      <c r="AS11" s="52"/>
      <c r="AT11" s="52"/>
      <c r="AU11" s="52"/>
      <c r="AV11" s="51" t="s">
        <v>4</v>
      </c>
      <c r="AW11" s="51"/>
      <c r="AX11" s="52" t="s">
        <v>164</v>
      </c>
      <c r="AY11" s="52"/>
      <c r="AZ11" s="52"/>
      <c r="BA11" s="52"/>
      <c r="BB11" s="51" t="s">
        <v>4</v>
      </c>
      <c r="BC11" s="51"/>
      <c r="BD11" s="52" t="s">
        <v>162</v>
      </c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7"/>
      <c r="BP11" s="8" t="s">
        <v>5</v>
      </c>
      <c r="BQ11" s="7"/>
      <c r="BS11" s="4"/>
      <c r="BT11" s="4"/>
      <c r="BU11" s="4"/>
      <c r="BV11" s="4"/>
      <c r="BW11" s="4"/>
      <c r="BX11" s="4"/>
      <c r="BY11" s="4"/>
      <c r="BZ11" s="4"/>
      <c r="CA11" s="4"/>
      <c r="CB11" s="4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</row>
    <row r="12" spans="6:104" s="3" customFormat="1" ht="16.5" customHeight="1">
      <c r="F12" s="56" t="s">
        <v>131</v>
      </c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2"/>
      <c r="CZ12" s="2"/>
    </row>
    <row r="13" spans="6:104" s="3" customFormat="1" ht="13.5" customHeight="1">
      <c r="F13" s="63" t="s">
        <v>6</v>
      </c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2"/>
      <c r="CZ13" s="2"/>
    </row>
    <row r="14" spans="1:107" s="9" customFormat="1" ht="14.25" customHeight="1">
      <c r="A14" s="53" t="s">
        <v>7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5"/>
    </row>
    <row r="15" spans="1:107" s="12" customFormat="1" ht="62.25" customHeight="1">
      <c r="A15" s="48" t="s">
        <v>16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50"/>
      <c r="BA15" s="64" t="s">
        <v>17</v>
      </c>
      <c r="BB15" s="49"/>
      <c r="BC15" s="49"/>
      <c r="BD15" s="49"/>
      <c r="BE15" s="49"/>
      <c r="BF15" s="49"/>
      <c r="BG15" s="49"/>
      <c r="BH15" s="49"/>
      <c r="BI15" s="50"/>
      <c r="BJ15" s="64" t="s">
        <v>18</v>
      </c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50"/>
      <c r="BW15" s="48" t="s">
        <v>13</v>
      </c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50"/>
      <c r="CM15" s="64" t="s">
        <v>19</v>
      </c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50"/>
    </row>
    <row r="16" spans="1:107" s="12" customFormat="1" ht="14.25" customHeight="1">
      <c r="A16" s="48">
        <v>1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50"/>
      <c r="BA16" s="32">
        <v>2</v>
      </c>
      <c r="BB16" s="33"/>
      <c r="BC16" s="33"/>
      <c r="BD16" s="33"/>
      <c r="BE16" s="33"/>
      <c r="BF16" s="33"/>
      <c r="BG16" s="33"/>
      <c r="BH16" s="33"/>
      <c r="BI16" s="38"/>
      <c r="BJ16" s="32">
        <v>3</v>
      </c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8"/>
      <c r="BW16" s="32">
        <v>4</v>
      </c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8"/>
      <c r="CM16" s="32">
        <v>5</v>
      </c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8"/>
    </row>
    <row r="17" spans="1:107" s="3" customFormat="1" ht="14.25" customHeight="1">
      <c r="A17" s="53" t="s">
        <v>8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5"/>
    </row>
    <row r="18" spans="1:107" s="13" customFormat="1" ht="12" customHeight="1">
      <c r="A18" s="14"/>
      <c r="B18" s="34" t="s">
        <v>134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19"/>
      <c r="BA18" s="28" t="s">
        <v>20</v>
      </c>
      <c r="BB18" s="29"/>
      <c r="BC18" s="29"/>
      <c r="BD18" s="29"/>
      <c r="BE18" s="29"/>
      <c r="BF18" s="29"/>
      <c r="BG18" s="29"/>
      <c r="BH18" s="29"/>
      <c r="BI18" s="30"/>
      <c r="BJ18" s="32">
        <v>0</v>
      </c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8"/>
      <c r="BW18" s="32">
        <v>1</v>
      </c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8"/>
      <c r="CM18" s="45">
        <v>0</v>
      </c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7"/>
    </row>
    <row r="19" spans="1:107" s="13" customFormat="1" ht="12" customHeight="1">
      <c r="A19" s="14"/>
      <c r="B19" s="34" t="s">
        <v>135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19"/>
      <c r="BA19" s="28" t="s">
        <v>21</v>
      </c>
      <c r="BB19" s="29"/>
      <c r="BC19" s="29"/>
      <c r="BD19" s="29"/>
      <c r="BE19" s="29"/>
      <c r="BF19" s="29"/>
      <c r="BG19" s="29"/>
      <c r="BH19" s="29"/>
      <c r="BI19" s="30"/>
      <c r="BJ19" s="32">
        <v>32942</v>
      </c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8"/>
      <c r="BW19" s="32">
        <v>1</v>
      </c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8"/>
      <c r="CM19" s="45">
        <v>32942</v>
      </c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7"/>
    </row>
    <row r="20" spans="1:107" s="13" customFormat="1" ht="12" customHeight="1">
      <c r="A20" s="14"/>
      <c r="B20" s="34" t="s">
        <v>136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19"/>
      <c r="BA20" s="28" t="s">
        <v>22</v>
      </c>
      <c r="BB20" s="29"/>
      <c r="BC20" s="29"/>
      <c r="BD20" s="29"/>
      <c r="BE20" s="29"/>
      <c r="BF20" s="29"/>
      <c r="BG20" s="29"/>
      <c r="BH20" s="29"/>
      <c r="BI20" s="30"/>
      <c r="BJ20" s="32">
        <v>0</v>
      </c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8"/>
      <c r="BW20" s="32">
        <v>1</v>
      </c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8"/>
      <c r="CM20" s="25">
        <v>0</v>
      </c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7"/>
    </row>
    <row r="21" spans="1:107" s="13" customFormat="1" ht="12" customHeight="1">
      <c r="A21" s="14"/>
      <c r="B21" s="34" t="s">
        <v>9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19"/>
      <c r="BA21" s="28" t="s">
        <v>23</v>
      </c>
      <c r="BB21" s="29"/>
      <c r="BC21" s="29"/>
      <c r="BD21" s="29"/>
      <c r="BE21" s="29"/>
      <c r="BF21" s="29"/>
      <c r="BG21" s="29"/>
      <c r="BH21" s="29"/>
      <c r="BI21" s="30"/>
      <c r="BJ21" s="32">
        <v>0</v>
      </c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8"/>
      <c r="BW21" s="32">
        <v>0.5</v>
      </c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8"/>
      <c r="CM21" s="32">
        <v>0</v>
      </c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8"/>
    </row>
    <row r="22" spans="1:107" s="13" customFormat="1" ht="12.75" customHeight="1">
      <c r="A22" s="14"/>
      <c r="B22" s="34" t="s">
        <v>10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19"/>
      <c r="BA22" s="28" t="s">
        <v>25</v>
      </c>
      <c r="BB22" s="29"/>
      <c r="BC22" s="29"/>
      <c r="BD22" s="29"/>
      <c r="BE22" s="29"/>
      <c r="BF22" s="29"/>
      <c r="BG22" s="29"/>
      <c r="BH22" s="29"/>
      <c r="BI22" s="30"/>
      <c r="BJ22" s="32">
        <v>0</v>
      </c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8"/>
      <c r="BW22" s="32">
        <v>0.5</v>
      </c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8"/>
      <c r="CM22" s="45">
        <f>BJ22*BW22</f>
        <v>0</v>
      </c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7"/>
    </row>
    <row r="23" spans="1:107" s="13" customFormat="1" ht="12.75" customHeight="1">
      <c r="A23" s="16"/>
      <c r="B23" s="58" t="s">
        <v>11</v>
      </c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17"/>
      <c r="BA23" s="59" t="s">
        <v>26</v>
      </c>
      <c r="BB23" s="60"/>
      <c r="BC23" s="60"/>
      <c r="BD23" s="60"/>
      <c r="BE23" s="60"/>
      <c r="BF23" s="60"/>
      <c r="BG23" s="60"/>
      <c r="BH23" s="60"/>
      <c r="BI23" s="61"/>
      <c r="BJ23" s="32">
        <f>BJ19+BJ10+BJ18</f>
        <v>32942</v>
      </c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8"/>
      <c r="BW23" s="35" t="s">
        <v>39</v>
      </c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7"/>
      <c r="CM23" s="57">
        <f>SUM(CM18:CM22)</f>
        <v>32942</v>
      </c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7"/>
    </row>
    <row r="24" spans="1:107" s="13" customFormat="1" ht="12.75" customHeight="1">
      <c r="A24" s="53" t="s">
        <v>24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5"/>
    </row>
    <row r="25" spans="1:107" s="13" customFormat="1" ht="24.75" customHeight="1">
      <c r="A25" s="14"/>
      <c r="B25" s="31" t="s">
        <v>14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15"/>
      <c r="BA25" s="42" t="s">
        <v>27</v>
      </c>
      <c r="BB25" s="43"/>
      <c r="BC25" s="43"/>
      <c r="BD25" s="43"/>
      <c r="BE25" s="43"/>
      <c r="BF25" s="43"/>
      <c r="BG25" s="43"/>
      <c r="BH25" s="43"/>
      <c r="BI25" s="44"/>
      <c r="BJ25" s="39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1"/>
      <c r="BW25" s="39">
        <v>0.2</v>
      </c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1"/>
      <c r="CM25" s="39">
        <f>BJ25*BW25</f>
        <v>0</v>
      </c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1"/>
    </row>
    <row r="26" spans="1:107" s="13" customFormat="1" ht="24.75" customHeight="1">
      <c r="A26" s="14"/>
      <c r="B26" s="31" t="s">
        <v>15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15"/>
      <c r="BA26" s="42" t="s">
        <v>31</v>
      </c>
      <c r="BB26" s="43"/>
      <c r="BC26" s="43"/>
      <c r="BD26" s="43"/>
      <c r="BE26" s="43"/>
      <c r="BF26" s="43"/>
      <c r="BG26" s="43"/>
      <c r="BH26" s="43"/>
      <c r="BI26" s="44"/>
      <c r="BJ26" s="32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8"/>
      <c r="BW26" s="39">
        <v>0.2</v>
      </c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1"/>
      <c r="CM26" s="45">
        <f>BJ26*BW26</f>
        <v>0</v>
      </c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7"/>
    </row>
    <row r="27" spans="1:107" s="13" customFormat="1" ht="12.75" customHeight="1">
      <c r="A27" s="16"/>
      <c r="B27" s="34" t="s">
        <v>12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17"/>
      <c r="BA27" s="28" t="s">
        <v>35</v>
      </c>
      <c r="BB27" s="29"/>
      <c r="BC27" s="29"/>
      <c r="BD27" s="29"/>
      <c r="BE27" s="29"/>
      <c r="BF27" s="29"/>
      <c r="BG27" s="29"/>
      <c r="BH27" s="29"/>
      <c r="BI27" s="30"/>
      <c r="BJ27" s="32">
        <f>SUM(BJ25:BV26)</f>
        <v>0</v>
      </c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8"/>
      <c r="BW27" s="32" t="s">
        <v>39</v>
      </c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8"/>
      <c r="CM27" s="32">
        <f>SUM(CM25:DC26)</f>
        <v>0</v>
      </c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8"/>
    </row>
    <row r="28" spans="1:107" s="13" customFormat="1" ht="13.5" customHeight="1">
      <c r="A28" s="53" t="s">
        <v>28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5"/>
    </row>
    <row r="29" spans="1:107" s="13" customFormat="1" ht="63.75" customHeight="1">
      <c r="A29" s="14"/>
      <c r="B29" s="31" t="s">
        <v>29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15"/>
      <c r="BA29" s="28" t="s">
        <v>36</v>
      </c>
      <c r="BB29" s="29"/>
      <c r="BC29" s="29"/>
      <c r="BD29" s="29"/>
      <c r="BE29" s="29"/>
      <c r="BF29" s="29"/>
      <c r="BG29" s="29"/>
      <c r="BH29" s="29"/>
      <c r="BI29" s="30"/>
      <c r="BJ29" s="32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8"/>
      <c r="BW29" s="32">
        <v>1</v>
      </c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8"/>
      <c r="CM29" s="45">
        <f>BJ29*BW29</f>
        <v>0</v>
      </c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7"/>
    </row>
    <row r="30" spans="1:107" s="13" customFormat="1" ht="12" customHeight="1">
      <c r="A30" s="14"/>
      <c r="B30" s="34" t="s">
        <v>32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19"/>
      <c r="BA30" s="28" t="s">
        <v>37</v>
      </c>
      <c r="BB30" s="29"/>
      <c r="BC30" s="29"/>
      <c r="BD30" s="29"/>
      <c r="BE30" s="29"/>
      <c r="BF30" s="29"/>
      <c r="BG30" s="29"/>
      <c r="BH30" s="29"/>
      <c r="BI30" s="30"/>
      <c r="BJ30" s="32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8"/>
      <c r="BW30" s="32">
        <v>1</v>
      </c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8"/>
      <c r="CM30" s="32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8"/>
    </row>
    <row r="31" spans="1:107" s="13" customFormat="1" ht="12" customHeight="1">
      <c r="A31" s="14"/>
      <c r="B31" s="34" t="s">
        <v>33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19"/>
      <c r="BA31" s="28" t="s">
        <v>38</v>
      </c>
      <c r="BB31" s="29"/>
      <c r="BC31" s="29"/>
      <c r="BD31" s="29"/>
      <c r="BE31" s="29"/>
      <c r="BF31" s="29"/>
      <c r="BG31" s="29"/>
      <c r="BH31" s="29"/>
      <c r="BI31" s="30"/>
      <c r="BJ31" s="32">
        <f>SUM(BJ29:BV30)</f>
        <v>0</v>
      </c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8"/>
      <c r="BW31" s="32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8"/>
      <c r="CM31" s="25">
        <f>SUM(CM29:DC30)</f>
        <v>0</v>
      </c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8"/>
    </row>
    <row r="32" spans="1:107" s="13" customFormat="1" ht="12" customHeight="1">
      <c r="A32" s="53" t="s">
        <v>34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5"/>
    </row>
    <row r="33" spans="1:107" s="13" customFormat="1" ht="25.5" customHeight="1">
      <c r="A33" s="14"/>
      <c r="B33" s="31" t="s">
        <v>30</v>
      </c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19"/>
      <c r="BA33" s="28" t="s">
        <v>40</v>
      </c>
      <c r="BB33" s="29"/>
      <c r="BC33" s="29"/>
      <c r="BD33" s="29"/>
      <c r="BE33" s="29"/>
      <c r="BF33" s="29"/>
      <c r="BG33" s="29"/>
      <c r="BH33" s="29"/>
      <c r="BI33" s="30"/>
      <c r="BJ33" s="35">
        <v>30884845</v>
      </c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7"/>
      <c r="BW33" s="32">
        <v>1</v>
      </c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8"/>
      <c r="CM33" s="45">
        <v>30884845</v>
      </c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7"/>
    </row>
    <row r="34" spans="1:107" s="13" customFormat="1" ht="51" customHeight="1">
      <c r="A34" s="14"/>
      <c r="B34" s="31" t="s">
        <v>167</v>
      </c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19"/>
      <c r="BA34" s="28" t="s">
        <v>41</v>
      </c>
      <c r="BB34" s="29"/>
      <c r="BC34" s="29"/>
      <c r="BD34" s="29"/>
      <c r="BE34" s="29"/>
      <c r="BF34" s="29"/>
      <c r="BG34" s="29"/>
      <c r="BH34" s="29"/>
      <c r="BI34" s="30"/>
      <c r="BJ34" s="32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8"/>
      <c r="BW34" s="32">
        <v>1</v>
      </c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8"/>
      <c r="CM34" s="32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8"/>
    </row>
    <row r="35" spans="1:107" s="13" customFormat="1" ht="52.5" customHeight="1">
      <c r="A35" s="14"/>
      <c r="B35" s="31" t="s">
        <v>166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19"/>
      <c r="BA35" s="28" t="s">
        <v>43</v>
      </c>
      <c r="BB35" s="29"/>
      <c r="BC35" s="29"/>
      <c r="BD35" s="29"/>
      <c r="BE35" s="29"/>
      <c r="BF35" s="29"/>
      <c r="BG35" s="29"/>
      <c r="BH35" s="29"/>
      <c r="BI35" s="30"/>
      <c r="BJ35" s="32">
        <v>0</v>
      </c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8"/>
      <c r="BW35" s="32">
        <v>0.5</v>
      </c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8"/>
      <c r="CM35" s="45">
        <f>BJ35*BW35</f>
        <v>0</v>
      </c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7"/>
    </row>
    <row r="36" spans="1:107" s="13" customFormat="1" ht="54.75" customHeight="1">
      <c r="A36" s="14"/>
      <c r="B36" s="31" t="s">
        <v>42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19"/>
      <c r="BA36" s="28" t="s">
        <v>44</v>
      </c>
      <c r="BB36" s="29"/>
      <c r="BC36" s="29"/>
      <c r="BD36" s="29"/>
      <c r="BE36" s="29"/>
      <c r="BF36" s="29"/>
      <c r="BG36" s="29"/>
      <c r="BH36" s="29"/>
      <c r="BI36" s="30"/>
      <c r="BJ36" s="32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8"/>
      <c r="BW36" s="32">
        <v>0.1</v>
      </c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8"/>
      <c r="CM36" s="32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8"/>
    </row>
    <row r="37" spans="1:107" s="12" customFormat="1" ht="14.25" customHeight="1">
      <c r="A37" s="48">
        <v>1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50"/>
      <c r="BA37" s="32">
        <v>2</v>
      </c>
      <c r="BB37" s="33"/>
      <c r="BC37" s="33"/>
      <c r="BD37" s="33"/>
      <c r="BE37" s="33"/>
      <c r="BF37" s="33"/>
      <c r="BG37" s="33"/>
      <c r="BH37" s="33"/>
      <c r="BI37" s="38"/>
      <c r="BJ37" s="32">
        <v>3</v>
      </c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8"/>
      <c r="BW37" s="32">
        <v>4</v>
      </c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8"/>
      <c r="CM37" s="32">
        <v>5</v>
      </c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8"/>
    </row>
    <row r="38" spans="1:107" s="13" customFormat="1" ht="27.75" customHeight="1">
      <c r="A38" s="14"/>
      <c r="B38" s="31" t="s">
        <v>46</v>
      </c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19"/>
      <c r="BA38" s="28" t="s">
        <v>45</v>
      </c>
      <c r="BB38" s="29"/>
      <c r="BC38" s="29"/>
      <c r="BD38" s="29"/>
      <c r="BE38" s="29"/>
      <c r="BF38" s="29"/>
      <c r="BG38" s="29"/>
      <c r="BH38" s="29"/>
      <c r="BI38" s="30"/>
      <c r="BJ38" s="32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8"/>
      <c r="BW38" s="32">
        <v>0.5</v>
      </c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8"/>
      <c r="CM38" s="32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8"/>
    </row>
    <row r="39" spans="1:107" s="13" customFormat="1" ht="51" customHeight="1">
      <c r="A39" s="14"/>
      <c r="B39" s="31" t="s">
        <v>47</v>
      </c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19"/>
      <c r="BA39" s="28" t="s">
        <v>49</v>
      </c>
      <c r="BB39" s="29"/>
      <c r="BC39" s="29"/>
      <c r="BD39" s="29"/>
      <c r="BE39" s="29"/>
      <c r="BF39" s="29"/>
      <c r="BG39" s="29"/>
      <c r="BH39" s="29"/>
      <c r="BI39" s="30"/>
      <c r="BJ39" s="32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8"/>
      <c r="BW39" s="32">
        <v>1</v>
      </c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8"/>
      <c r="CM39" s="32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8"/>
    </row>
    <row r="40" spans="1:107" s="13" customFormat="1" ht="36" customHeight="1">
      <c r="A40" s="14"/>
      <c r="B40" s="31" t="s">
        <v>48</v>
      </c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19"/>
      <c r="BA40" s="28" t="s">
        <v>50</v>
      </c>
      <c r="BB40" s="29"/>
      <c r="BC40" s="29"/>
      <c r="BD40" s="29"/>
      <c r="BE40" s="29"/>
      <c r="BF40" s="29"/>
      <c r="BG40" s="29"/>
      <c r="BH40" s="29"/>
      <c r="BI40" s="30"/>
      <c r="BJ40" s="32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8"/>
      <c r="BW40" s="32">
        <v>1</v>
      </c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8"/>
      <c r="CM40" s="32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8"/>
    </row>
    <row r="41" spans="1:107" s="13" customFormat="1" ht="11.25" customHeight="1">
      <c r="A41" s="14"/>
      <c r="B41" s="31" t="s">
        <v>53</v>
      </c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19"/>
      <c r="BA41" s="28" t="s">
        <v>51</v>
      </c>
      <c r="BB41" s="29"/>
      <c r="BC41" s="29"/>
      <c r="BD41" s="29"/>
      <c r="BE41" s="29"/>
      <c r="BF41" s="29"/>
      <c r="BG41" s="29"/>
      <c r="BH41" s="29"/>
      <c r="BI41" s="30"/>
      <c r="BJ41" s="32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8"/>
      <c r="BW41" s="32">
        <v>1</v>
      </c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8"/>
      <c r="CM41" s="32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8"/>
    </row>
    <row r="42" spans="1:107" s="13" customFormat="1" ht="12" customHeight="1">
      <c r="A42" s="14"/>
      <c r="B42" s="31" t="s">
        <v>54</v>
      </c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19"/>
      <c r="BA42" s="28" t="s">
        <v>52</v>
      </c>
      <c r="BB42" s="29"/>
      <c r="BC42" s="29"/>
      <c r="BD42" s="29"/>
      <c r="BE42" s="29"/>
      <c r="BF42" s="29"/>
      <c r="BG42" s="29"/>
      <c r="BH42" s="29"/>
      <c r="BI42" s="30"/>
      <c r="BJ42" s="32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8"/>
      <c r="BW42" s="32">
        <v>0.1</v>
      </c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8"/>
      <c r="CM42" s="32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8"/>
    </row>
    <row r="43" spans="1:107" s="13" customFormat="1" ht="26.25" customHeight="1">
      <c r="A43" s="14"/>
      <c r="B43" s="31" t="s">
        <v>55</v>
      </c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19"/>
      <c r="BA43" s="28" t="s">
        <v>56</v>
      </c>
      <c r="BB43" s="29"/>
      <c r="BC43" s="29"/>
      <c r="BD43" s="29"/>
      <c r="BE43" s="29"/>
      <c r="BF43" s="29"/>
      <c r="BG43" s="29"/>
      <c r="BH43" s="29"/>
      <c r="BI43" s="30"/>
      <c r="BJ43" s="32">
        <v>0</v>
      </c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8"/>
      <c r="BW43" s="32">
        <v>1</v>
      </c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8"/>
      <c r="CM43" s="45">
        <f>BJ43*BW43</f>
        <v>0</v>
      </c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7"/>
    </row>
    <row r="44" spans="1:107" s="13" customFormat="1" ht="39" customHeight="1">
      <c r="A44" s="14"/>
      <c r="B44" s="31" t="s">
        <v>137</v>
      </c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19"/>
      <c r="BA44" s="28" t="s">
        <v>57</v>
      </c>
      <c r="BB44" s="29"/>
      <c r="BC44" s="29"/>
      <c r="BD44" s="29"/>
      <c r="BE44" s="29"/>
      <c r="BF44" s="29"/>
      <c r="BG44" s="29"/>
      <c r="BH44" s="29"/>
      <c r="BI44" s="30"/>
      <c r="BJ44" s="32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8"/>
      <c r="BW44" s="32">
        <v>0.5</v>
      </c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8"/>
      <c r="CM44" s="32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8"/>
    </row>
    <row r="45" spans="1:107" s="13" customFormat="1" ht="40.5" customHeight="1">
      <c r="A45" s="14"/>
      <c r="B45" s="31" t="s">
        <v>138</v>
      </c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19"/>
      <c r="BA45" s="28" t="s">
        <v>59</v>
      </c>
      <c r="BB45" s="29"/>
      <c r="BC45" s="29"/>
      <c r="BD45" s="29"/>
      <c r="BE45" s="29"/>
      <c r="BF45" s="29"/>
      <c r="BG45" s="29"/>
      <c r="BH45" s="29"/>
      <c r="BI45" s="30"/>
      <c r="BJ45" s="32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8"/>
      <c r="BW45" s="32">
        <v>1</v>
      </c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8"/>
      <c r="CM45" s="32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8"/>
    </row>
    <row r="46" spans="1:107" s="13" customFormat="1" ht="37.5" customHeight="1">
      <c r="A46" s="14"/>
      <c r="B46" s="31" t="s">
        <v>139</v>
      </c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19"/>
      <c r="BA46" s="28" t="s">
        <v>60</v>
      </c>
      <c r="BB46" s="29"/>
      <c r="BC46" s="29"/>
      <c r="BD46" s="29"/>
      <c r="BE46" s="29"/>
      <c r="BF46" s="29"/>
      <c r="BG46" s="29"/>
      <c r="BH46" s="29"/>
      <c r="BI46" s="30"/>
      <c r="BJ46" s="32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8"/>
      <c r="BW46" s="32">
        <v>1</v>
      </c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8"/>
      <c r="CM46" s="32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8"/>
    </row>
    <row r="47" spans="1:107" s="13" customFormat="1" ht="40.5" customHeight="1">
      <c r="A47" s="14"/>
      <c r="B47" s="31" t="s">
        <v>140</v>
      </c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19"/>
      <c r="BA47" s="28" t="s">
        <v>61</v>
      </c>
      <c r="BB47" s="29"/>
      <c r="BC47" s="29"/>
      <c r="BD47" s="29"/>
      <c r="BE47" s="29"/>
      <c r="BF47" s="29"/>
      <c r="BG47" s="29"/>
      <c r="BH47" s="29"/>
      <c r="BI47" s="30"/>
      <c r="BJ47" s="32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8"/>
      <c r="BW47" s="32">
        <v>1</v>
      </c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8"/>
      <c r="CM47" s="32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8"/>
    </row>
    <row r="48" spans="1:107" s="13" customFormat="1" ht="14.25" customHeight="1">
      <c r="A48" s="14"/>
      <c r="B48" s="62" t="s">
        <v>141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19"/>
      <c r="BA48" s="28" t="s">
        <v>62</v>
      </c>
      <c r="BB48" s="29"/>
      <c r="BC48" s="29"/>
      <c r="BD48" s="29"/>
      <c r="BE48" s="29"/>
      <c r="BF48" s="29"/>
      <c r="BG48" s="29"/>
      <c r="BH48" s="29"/>
      <c r="BI48" s="30"/>
      <c r="BJ48" s="32">
        <f>BJ33+BJ35+BJ43</f>
        <v>30884845</v>
      </c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8"/>
      <c r="BW48" s="32" t="s">
        <v>39</v>
      </c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8"/>
      <c r="CM48" s="25">
        <f>CM33+CM35+CM43</f>
        <v>30884845</v>
      </c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8"/>
    </row>
    <row r="49" spans="1:107" s="13" customFormat="1" ht="15" customHeight="1">
      <c r="A49" s="53" t="s">
        <v>58</v>
      </c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54"/>
      <c r="CO49" s="54"/>
      <c r="CP49" s="54"/>
      <c r="CQ49" s="54"/>
      <c r="CR49" s="54"/>
      <c r="CS49" s="54"/>
      <c r="CT49" s="54"/>
      <c r="CU49" s="54"/>
      <c r="CV49" s="54"/>
      <c r="CW49" s="54"/>
      <c r="CX49" s="54"/>
      <c r="CY49" s="54"/>
      <c r="CZ49" s="54"/>
      <c r="DA49" s="54"/>
      <c r="DB49" s="54"/>
      <c r="DC49" s="55"/>
    </row>
    <row r="50" spans="1:107" s="13" customFormat="1" ht="26.25" customHeight="1">
      <c r="A50" s="14"/>
      <c r="B50" s="31" t="s">
        <v>64</v>
      </c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19"/>
      <c r="BA50" s="28" t="s">
        <v>63</v>
      </c>
      <c r="BB50" s="29"/>
      <c r="BC50" s="29"/>
      <c r="BD50" s="29"/>
      <c r="BE50" s="29"/>
      <c r="BF50" s="29"/>
      <c r="BG50" s="29"/>
      <c r="BH50" s="29"/>
      <c r="BI50" s="30"/>
      <c r="BJ50" s="32">
        <v>0</v>
      </c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8"/>
      <c r="BW50" s="32">
        <v>1</v>
      </c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8"/>
      <c r="CM50" s="45">
        <f aca="true" t="shared" si="0" ref="CM50:CM56">BJ50*BW50</f>
        <v>0</v>
      </c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7"/>
    </row>
    <row r="51" spans="1:107" s="13" customFormat="1" ht="52.5" customHeight="1">
      <c r="A51" s="14"/>
      <c r="B51" s="31" t="s">
        <v>142</v>
      </c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19"/>
      <c r="BA51" s="28" t="s">
        <v>65</v>
      </c>
      <c r="BB51" s="29"/>
      <c r="BC51" s="29"/>
      <c r="BD51" s="29"/>
      <c r="BE51" s="29"/>
      <c r="BF51" s="29"/>
      <c r="BG51" s="29"/>
      <c r="BH51" s="29"/>
      <c r="BI51" s="30"/>
      <c r="BJ51" s="32">
        <v>0</v>
      </c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8"/>
      <c r="BW51" s="32">
        <v>1</v>
      </c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8"/>
      <c r="CM51" s="45">
        <f t="shared" si="0"/>
        <v>0</v>
      </c>
      <c r="CN51" s="46"/>
      <c r="CO51" s="46"/>
      <c r="CP51" s="46"/>
      <c r="CQ51" s="46"/>
      <c r="CR51" s="46"/>
      <c r="CS51" s="46"/>
      <c r="CT51" s="46"/>
      <c r="CU51" s="46"/>
      <c r="CV51" s="46"/>
      <c r="CW51" s="46"/>
      <c r="CX51" s="46"/>
      <c r="CY51" s="46"/>
      <c r="CZ51" s="46"/>
      <c r="DA51" s="46"/>
      <c r="DB51" s="46"/>
      <c r="DC51" s="47"/>
    </row>
    <row r="52" spans="1:107" s="13" customFormat="1" ht="67.5" customHeight="1">
      <c r="A52" s="14"/>
      <c r="B52" s="31" t="s">
        <v>143</v>
      </c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19"/>
      <c r="BA52" s="28" t="s">
        <v>66</v>
      </c>
      <c r="BB52" s="29"/>
      <c r="BC52" s="29"/>
      <c r="BD52" s="29"/>
      <c r="BE52" s="29"/>
      <c r="BF52" s="29"/>
      <c r="BG52" s="29"/>
      <c r="BH52" s="29"/>
      <c r="BI52" s="30"/>
      <c r="BJ52" s="32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8"/>
      <c r="BW52" s="32">
        <v>1</v>
      </c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8"/>
      <c r="CM52" s="45">
        <f t="shared" si="0"/>
        <v>0</v>
      </c>
      <c r="CN52" s="46"/>
      <c r="CO52" s="46"/>
      <c r="CP52" s="46"/>
      <c r="CQ52" s="46"/>
      <c r="CR52" s="46"/>
      <c r="CS52" s="46"/>
      <c r="CT52" s="46"/>
      <c r="CU52" s="46"/>
      <c r="CV52" s="46"/>
      <c r="CW52" s="46"/>
      <c r="CX52" s="46"/>
      <c r="CY52" s="46"/>
      <c r="CZ52" s="46"/>
      <c r="DA52" s="46"/>
      <c r="DB52" s="46"/>
      <c r="DC52" s="47"/>
    </row>
    <row r="53" spans="1:107" s="13" customFormat="1" ht="54" customHeight="1">
      <c r="A53" s="14"/>
      <c r="B53" s="31" t="s">
        <v>144</v>
      </c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19"/>
      <c r="BA53" s="28" t="s">
        <v>67</v>
      </c>
      <c r="BB53" s="29"/>
      <c r="BC53" s="29"/>
      <c r="BD53" s="29"/>
      <c r="BE53" s="29"/>
      <c r="BF53" s="29"/>
      <c r="BG53" s="29"/>
      <c r="BH53" s="29"/>
      <c r="BI53" s="30"/>
      <c r="BJ53" s="32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8"/>
      <c r="BW53" s="32">
        <v>0.1</v>
      </c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8"/>
      <c r="CM53" s="25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7"/>
    </row>
    <row r="54" spans="1:107" s="13" customFormat="1" ht="66.75" customHeight="1">
      <c r="A54" s="14"/>
      <c r="B54" s="31" t="s">
        <v>145</v>
      </c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19"/>
      <c r="BA54" s="28" t="s">
        <v>68</v>
      </c>
      <c r="BB54" s="29"/>
      <c r="BC54" s="29"/>
      <c r="BD54" s="29"/>
      <c r="BE54" s="29"/>
      <c r="BF54" s="29"/>
      <c r="BG54" s="29"/>
      <c r="BH54" s="29"/>
      <c r="BI54" s="30"/>
      <c r="BJ54" s="32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8"/>
      <c r="BW54" s="32">
        <v>1</v>
      </c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8"/>
      <c r="CM54" s="45">
        <f t="shared" si="0"/>
        <v>0</v>
      </c>
      <c r="CN54" s="46"/>
      <c r="CO54" s="46"/>
      <c r="CP54" s="46"/>
      <c r="CQ54" s="46"/>
      <c r="CR54" s="46"/>
      <c r="CS54" s="46"/>
      <c r="CT54" s="46"/>
      <c r="CU54" s="46"/>
      <c r="CV54" s="46"/>
      <c r="CW54" s="46"/>
      <c r="CX54" s="46"/>
      <c r="CY54" s="46"/>
      <c r="CZ54" s="46"/>
      <c r="DA54" s="46"/>
      <c r="DB54" s="46"/>
      <c r="DC54" s="47"/>
    </row>
    <row r="55" spans="1:107" s="13" customFormat="1" ht="65.25" customHeight="1">
      <c r="A55" s="14"/>
      <c r="B55" s="31" t="s">
        <v>146</v>
      </c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19"/>
      <c r="BA55" s="28" t="s">
        <v>69</v>
      </c>
      <c r="BB55" s="29"/>
      <c r="BC55" s="29"/>
      <c r="BD55" s="29"/>
      <c r="BE55" s="29"/>
      <c r="BF55" s="29"/>
      <c r="BG55" s="29"/>
      <c r="BH55" s="29"/>
      <c r="BI55" s="30"/>
      <c r="BJ55" s="32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8"/>
      <c r="BW55" s="32">
        <v>0.1</v>
      </c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8"/>
      <c r="CM55" s="45">
        <f t="shared" si="0"/>
        <v>0</v>
      </c>
      <c r="CN55" s="46"/>
      <c r="CO55" s="46"/>
      <c r="CP55" s="46"/>
      <c r="CQ55" s="46"/>
      <c r="CR55" s="46"/>
      <c r="CS55" s="46"/>
      <c r="CT55" s="46"/>
      <c r="CU55" s="46"/>
      <c r="CV55" s="46"/>
      <c r="CW55" s="46"/>
      <c r="CX55" s="46"/>
      <c r="CY55" s="46"/>
      <c r="CZ55" s="46"/>
      <c r="DA55" s="46"/>
      <c r="DB55" s="46"/>
      <c r="DC55" s="47"/>
    </row>
    <row r="56" spans="1:107" s="13" customFormat="1" ht="94.5" customHeight="1">
      <c r="A56" s="14"/>
      <c r="B56" s="31" t="s">
        <v>149</v>
      </c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19"/>
      <c r="BA56" s="28" t="s">
        <v>70</v>
      </c>
      <c r="BB56" s="29"/>
      <c r="BC56" s="29"/>
      <c r="BD56" s="29"/>
      <c r="BE56" s="29"/>
      <c r="BF56" s="29"/>
      <c r="BG56" s="29"/>
      <c r="BH56" s="29"/>
      <c r="BI56" s="30"/>
      <c r="BJ56" s="32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8"/>
      <c r="BW56" s="32">
        <v>1</v>
      </c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8"/>
      <c r="CM56" s="45">
        <f t="shared" si="0"/>
        <v>0</v>
      </c>
      <c r="CN56" s="46"/>
      <c r="CO56" s="46"/>
      <c r="CP56" s="46"/>
      <c r="CQ56" s="46"/>
      <c r="CR56" s="46"/>
      <c r="CS56" s="46"/>
      <c r="CT56" s="46"/>
      <c r="CU56" s="46"/>
      <c r="CV56" s="46"/>
      <c r="CW56" s="46"/>
      <c r="CX56" s="46"/>
      <c r="CY56" s="46"/>
      <c r="CZ56" s="46"/>
      <c r="DA56" s="46"/>
      <c r="DB56" s="46"/>
      <c r="DC56" s="47"/>
    </row>
    <row r="57" spans="1:107" s="12" customFormat="1" ht="14.25" customHeight="1">
      <c r="A57" s="48">
        <v>1</v>
      </c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50"/>
      <c r="BA57" s="32">
        <v>2</v>
      </c>
      <c r="BB57" s="33"/>
      <c r="BC57" s="33"/>
      <c r="BD57" s="33"/>
      <c r="BE57" s="33"/>
      <c r="BF57" s="33"/>
      <c r="BG57" s="33"/>
      <c r="BH57" s="33"/>
      <c r="BI57" s="38"/>
      <c r="BJ57" s="32">
        <v>3</v>
      </c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8"/>
      <c r="BW57" s="32">
        <v>4</v>
      </c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8"/>
      <c r="CM57" s="32">
        <v>5</v>
      </c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8"/>
    </row>
    <row r="58" spans="1:107" s="13" customFormat="1" ht="81" customHeight="1">
      <c r="A58" s="14"/>
      <c r="B58" s="31" t="s">
        <v>148</v>
      </c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19"/>
      <c r="BA58" s="28" t="s">
        <v>71</v>
      </c>
      <c r="BB58" s="29"/>
      <c r="BC58" s="29"/>
      <c r="BD58" s="29"/>
      <c r="BE58" s="29"/>
      <c r="BF58" s="29"/>
      <c r="BG58" s="29"/>
      <c r="BH58" s="29"/>
      <c r="BI58" s="30"/>
      <c r="BJ58" s="32">
        <v>0</v>
      </c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8"/>
      <c r="BW58" s="32">
        <v>1</v>
      </c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8"/>
      <c r="CM58" s="32">
        <f>BJ58*BW58</f>
        <v>0</v>
      </c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8"/>
    </row>
    <row r="59" spans="1:107" s="13" customFormat="1" ht="28.5" customHeight="1">
      <c r="A59" s="14"/>
      <c r="B59" s="31" t="s">
        <v>81</v>
      </c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19"/>
      <c r="BA59" s="28" t="s">
        <v>72</v>
      </c>
      <c r="BB59" s="29"/>
      <c r="BC59" s="29"/>
      <c r="BD59" s="29"/>
      <c r="BE59" s="29"/>
      <c r="BF59" s="29"/>
      <c r="BG59" s="29"/>
      <c r="BH59" s="29"/>
      <c r="BI59" s="30"/>
      <c r="BJ59" s="32">
        <v>12427400</v>
      </c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8"/>
      <c r="BW59" s="32">
        <v>1</v>
      </c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8"/>
      <c r="CM59" s="45">
        <f>BJ59*BW59</f>
        <v>12427400</v>
      </c>
      <c r="CN59" s="46"/>
      <c r="CO59" s="46"/>
      <c r="CP59" s="46"/>
      <c r="CQ59" s="46"/>
      <c r="CR59" s="46"/>
      <c r="CS59" s="46"/>
      <c r="CT59" s="46"/>
      <c r="CU59" s="46"/>
      <c r="CV59" s="46"/>
      <c r="CW59" s="46"/>
      <c r="CX59" s="46"/>
      <c r="CY59" s="46"/>
      <c r="CZ59" s="46"/>
      <c r="DA59" s="46"/>
      <c r="DB59" s="46"/>
      <c r="DC59" s="47"/>
    </row>
    <row r="60" spans="1:107" s="13" customFormat="1" ht="54.75" customHeight="1">
      <c r="A60" s="14"/>
      <c r="B60" s="31" t="s">
        <v>82</v>
      </c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19"/>
      <c r="BA60" s="28" t="s">
        <v>73</v>
      </c>
      <c r="BB60" s="29"/>
      <c r="BC60" s="29"/>
      <c r="BD60" s="29"/>
      <c r="BE60" s="29"/>
      <c r="BF60" s="29"/>
      <c r="BG60" s="29"/>
      <c r="BH60" s="29"/>
      <c r="BI60" s="30"/>
      <c r="BJ60" s="32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8"/>
      <c r="BW60" s="32">
        <v>1</v>
      </c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8"/>
      <c r="CM60" s="32">
        <f>BJ60*BW60</f>
        <v>0</v>
      </c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8"/>
    </row>
    <row r="61" spans="1:107" s="13" customFormat="1" ht="67.5" customHeight="1">
      <c r="A61" s="14"/>
      <c r="B61" s="31" t="s">
        <v>83</v>
      </c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19"/>
      <c r="BA61" s="28" t="s">
        <v>74</v>
      </c>
      <c r="BB61" s="29"/>
      <c r="BC61" s="29"/>
      <c r="BD61" s="29"/>
      <c r="BE61" s="29"/>
      <c r="BF61" s="29"/>
      <c r="BG61" s="29"/>
      <c r="BH61" s="29"/>
      <c r="BI61" s="30"/>
      <c r="BJ61" s="32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8"/>
      <c r="BW61" s="32">
        <v>1</v>
      </c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8"/>
      <c r="CM61" s="32">
        <f>BJ61*BW61</f>
        <v>0</v>
      </c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8"/>
    </row>
    <row r="62" spans="1:107" s="13" customFormat="1" ht="15.75" customHeight="1">
      <c r="A62" s="14"/>
      <c r="B62" s="31" t="s">
        <v>53</v>
      </c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19"/>
      <c r="BA62" s="28" t="s">
        <v>75</v>
      </c>
      <c r="BB62" s="29"/>
      <c r="BC62" s="29"/>
      <c r="BD62" s="29"/>
      <c r="BE62" s="29"/>
      <c r="BF62" s="29"/>
      <c r="BG62" s="29"/>
      <c r="BH62" s="29"/>
      <c r="BI62" s="30"/>
      <c r="BJ62" s="32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8"/>
      <c r="BW62" s="32">
        <v>1</v>
      </c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8"/>
      <c r="CM62" s="32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8"/>
    </row>
    <row r="63" spans="1:107" s="13" customFormat="1" ht="28.5" customHeight="1">
      <c r="A63" s="14"/>
      <c r="B63" s="31" t="s">
        <v>84</v>
      </c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19"/>
      <c r="BA63" s="28" t="s">
        <v>76</v>
      </c>
      <c r="BB63" s="29"/>
      <c r="BC63" s="29"/>
      <c r="BD63" s="29"/>
      <c r="BE63" s="29"/>
      <c r="BF63" s="29"/>
      <c r="BG63" s="29"/>
      <c r="BH63" s="29"/>
      <c r="BI63" s="30"/>
      <c r="BJ63" s="32">
        <v>0</v>
      </c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8"/>
      <c r="BW63" s="32">
        <v>1</v>
      </c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8"/>
      <c r="CM63" s="45">
        <f>BJ63*BW63</f>
        <v>0</v>
      </c>
      <c r="CN63" s="46"/>
      <c r="CO63" s="46"/>
      <c r="CP63" s="46"/>
      <c r="CQ63" s="46"/>
      <c r="CR63" s="46"/>
      <c r="CS63" s="46"/>
      <c r="CT63" s="46"/>
      <c r="CU63" s="46"/>
      <c r="CV63" s="46"/>
      <c r="CW63" s="46"/>
      <c r="CX63" s="46"/>
      <c r="CY63" s="46"/>
      <c r="CZ63" s="46"/>
      <c r="DA63" s="46"/>
      <c r="DB63" s="46"/>
      <c r="DC63" s="47"/>
    </row>
    <row r="64" spans="1:107" s="13" customFormat="1" ht="42.75" customHeight="1">
      <c r="A64" s="14"/>
      <c r="B64" s="31" t="s">
        <v>85</v>
      </c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19"/>
      <c r="BA64" s="28" t="s">
        <v>147</v>
      </c>
      <c r="BB64" s="29"/>
      <c r="BC64" s="29"/>
      <c r="BD64" s="29"/>
      <c r="BE64" s="29"/>
      <c r="BF64" s="29"/>
      <c r="BG64" s="29"/>
      <c r="BH64" s="29"/>
      <c r="BI64" s="30"/>
      <c r="BJ64" s="32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8"/>
      <c r="BW64" s="32">
        <v>1</v>
      </c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8"/>
      <c r="CM64" s="32">
        <v>0</v>
      </c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8"/>
    </row>
    <row r="65" spans="1:107" s="13" customFormat="1" ht="27.75" customHeight="1">
      <c r="A65" s="14"/>
      <c r="B65" s="31" t="s">
        <v>118</v>
      </c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19"/>
      <c r="BA65" s="28" t="s">
        <v>77</v>
      </c>
      <c r="BB65" s="29"/>
      <c r="BC65" s="29"/>
      <c r="BD65" s="29"/>
      <c r="BE65" s="29"/>
      <c r="BF65" s="29"/>
      <c r="BG65" s="29"/>
      <c r="BH65" s="29"/>
      <c r="BI65" s="30"/>
      <c r="BJ65" s="32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8"/>
      <c r="BW65" s="32">
        <v>1</v>
      </c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8"/>
      <c r="CM65" s="32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8"/>
    </row>
    <row r="66" spans="1:107" s="13" customFormat="1" ht="54.75" customHeight="1">
      <c r="A66" s="14"/>
      <c r="B66" s="31" t="s">
        <v>86</v>
      </c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19"/>
      <c r="BA66" s="28" t="s">
        <v>78</v>
      </c>
      <c r="BB66" s="29"/>
      <c r="BC66" s="29"/>
      <c r="BD66" s="29"/>
      <c r="BE66" s="29"/>
      <c r="BF66" s="29"/>
      <c r="BG66" s="29"/>
      <c r="BH66" s="29"/>
      <c r="BI66" s="30"/>
      <c r="BJ66" s="32">
        <v>0</v>
      </c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8"/>
      <c r="BW66" s="32">
        <v>1</v>
      </c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8"/>
      <c r="CM66" s="45">
        <f aca="true" t="shared" si="1" ref="CM66:CM73">BJ66*BW66</f>
        <v>0</v>
      </c>
      <c r="CN66" s="46"/>
      <c r="CO66" s="46"/>
      <c r="CP66" s="46"/>
      <c r="CQ66" s="46"/>
      <c r="CR66" s="46"/>
      <c r="CS66" s="46"/>
      <c r="CT66" s="46"/>
      <c r="CU66" s="46"/>
      <c r="CV66" s="46"/>
      <c r="CW66" s="46"/>
      <c r="CX66" s="46"/>
      <c r="CY66" s="46"/>
      <c r="CZ66" s="46"/>
      <c r="DA66" s="46"/>
      <c r="DB66" s="46"/>
      <c r="DC66" s="47"/>
    </row>
    <row r="67" spans="1:107" s="13" customFormat="1" ht="39.75" customHeight="1">
      <c r="A67" s="14"/>
      <c r="B67" s="31" t="s">
        <v>87</v>
      </c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19"/>
      <c r="BA67" s="28" t="s">
        <v>79</v>
      </c>
      <c r="BB67" s="29"/>
      <c r="BC67" s="29"/>
      <c r="BD67" s="29"/>
      <c r="BE67" s="29"/>
      <c r="BF67" s="29"/>
      <c r="BG67" s="29"/>
      <c r="BH67" s="29"/>
      <c r="BI67" s="30"/>
      <c r="BJ67" s="32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8"/>
      <c r="BW67" s="32">
        <v>1</v>
      </c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8"/>
      <c r="CM67" s="45">
        <f t="shared" si="1"/>
        <v>0</v>
      </c>
      <c r="CN67" s="46"/>
      <c r="CO67" s="46"/>
      <c r="CP67" s="46"/>
      <c r="CQ67" s="46"/>
      <c r="CR67" s="46"/>
      <c r="CS67" s="46"/>
      <c r="CT67" s="46"/>
      <c r="CU67" s="46"/>
      <c r="CV67" s="46"/>
      <c r="CW67" s="46"/>
      <c r="CX67" s="46"/>
      <c r="CY67" s="46"/>
      <c r="CZ67" s="46"/>
      <c r="DA67" s="46"/>
      <c r="DB67" s="46"/>
      <c r="DC67" s="47"/>
    </row>
    <row r="68" spans="1:107" s="13" customFormat="1" ht="27" customHeight="1">
      <c r="A68" s="14"/>
      <c r="B68" s="31" t="s">
        <v>88</v>
      </c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19"/>
      <c r="BA68" s="28" t="s">
        <v>80</v>
      </c>
      <c r="BB68" s="29"/>
      <c r="BC68" s="29"/>
      <c r="BD68" s="29"/>
      <c r="BE68" s="29"/>
      <c r="BF68" s="29"/>
      <c r="BG68" s="29"/>
      <c r="BH68" s="29"/>
      <c r="BI68" s="30"/>
      <c r="BJ68" s="32">
        <v>0</v>
      </c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8"/>
      <c r="BW68" s="32">
        <v>1</v>
      </c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8"/>
      <c r="CM68" s="45">
        <f t="shared" si="1"/>
        <v>0</v>
      </c>
      <c r="CN68" s="46"/>
      <c r="CO68" s="46"/>
      <c r="CP68" s="46"/>
      <c r="CQ68" s="46"/>
      <c r="CR68" s="46"/>
      <c r="CS68" s="46"/>
      <c r="CT68" s="46"/>
      <c r="CU68" s="46"/>
      <c r="CV68" s="46"/>
      <c r="CW68" s="46"/>
      <c r="CX68" s="46"/>
      <c r="CY68" s="46"/>
      <c r="CZ68" s="46"/>
      <c r="DA68" s="46"/>
      <c r="DB68" s="46"/>
      <c r="DC68" s="47"/>
    </row>
    <row r="69" spans="1:107" s="13" customFormat="1" ht="51" customHeight="1">
      <c r="A69" s="14"/>
      <c r="B69" s="31" t="s">
        <v>89</v>
      </c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19"/>
      <c r="BA69" s="28" t="s">
        <v>93</v>
      </c>
      <c r="BB69" s="29"/>
      <c r="BC69" s="29"/>
      <c r="BD69" s="29"/>
      <c r="BE69" s="29"/>
      <c r="BF69" s="29"/>
      <c r="BG69" s="29"/>
      <c r="BH69" s="29"/>
      <c r="BI69" s="30"/>
      <c r="BJ69" s="32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8"/>
      <c r="BW69" s="32">
        <v>1</v>
      </c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8"/>
      <c r="CM69" s="45">
        <v>0</v>
      </c>
      <c r="CN69" s="46"/>
      <c r="CO69" s="46"/>
      <c r="CP69" s="46"/>
      <c r="CQ69" s="46"/>
      <c r="CR69" s="46"/>
      <c r="CS69" s="46"/>
      <c r="CT69" s="46"/>
      <c r="CU69" s="46"/>
      <c r="CV69" s="46"/>
      <c r="CW69" s="46"/>
      <c r="CX69" s="46"/>
      <c r="CY69" s="46"/>
      <c r="CZ69" s="46"/>
      <c r="DA69" s="46"/>
      <c r="DB69" s="46"/>
      <c r="DC69" s="47"/>
    </row>
    <row r="70" spans="1:107" s="13" customFormat="1" ht="27" customHeight="1">
      <c r="A70" s="14"/>
      <c r="B70" s="31" t="s">
        <v>90</v>
      </c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19"/>
      <c r="BA70" s="28" t="s">
        <v>95</v>
      </c>
      <c r="BB70" s="29"/>
      <c r="BC70" s="29"/>
      <c r="BD70" s="29"/>
      <c r="BE70" s="29"/>
      <c r="BF70" s="29"/>
      <c r="BG70" s="29"/>
      <c r="BH70" s="29"/>
      <c r="BI70" s="30"/>
      <c r="BJ70" s="32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8"/>
      <c r="BW70" s="32">
        <v>1</v>
      </c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8"/>
      <c r="CM70" s="45"/>
      <c r="CN70" s="46"/>
      <c r="CO70" s="46"/>
      <c r="CP70" s="46"/>
      <c r="CQ70" s="46"/>
      <c r="CR70" s="46"/>
      <c r="CS70" s="46"/>
      <c r="CT70" s="46"/>
      <c r="CU70" s="46"/>
      <c r="CV70" s="46"/>
      <c r="CW70" s="46"/>
      <c r="CX70" s="46"/>
      <c r="CY70" s="46"/>
      <c r="CZ70" s="46"/>
      <c r="DA70" s="46"/>
      <c r="DB70" s="46"/>
      <c r="DC70" s="47"/>
    </row>
    <row r="71" spans="1:107" s="13" customFormat="1" ht="37.5" customHeight="1">
      <c r="A71" s="14"/>
      <c r="B71" s="31" t="s">
        <v>150</v>
      </c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19"/>
      <c r="BA71" s="28" t="s">
        <v>96</v>
      </c>
      <c r="BB71" s="29"/>
      <c r="BC71" s="29"/>
      <c r="BD71" s="29"/>
      <c r="BE71" s="29"/>
      <c r="BF71" s="29"/>
      <c r="BG71" s="29"/>
      <c r="BH71" s="29"/>
      <c r="BI71" s="30"/>
      <c r="BJ71" s="32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24"/>
      <c r="BW71" s="32">
        <v>1</v>
      </c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24"/>
      <c r="CM71" s="25">
        <v>0</v>
      </c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7"/>
    </row>
    <row r="72" spans="1:107" s="13" customFormat="1" ht="13.5" customHeight="1">
      <c r="A72" s="14"/>
      <c r="B72" s="31" t="s">
        <v>151</v>
      </c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19"/>
      <c r="BA72" s="28" t="s">
        <v>99</v>
      </c>
      <c r="BB72" s="29"/>
      <c r="BC72" s="29"/>
      <c r="BD72" s="29"/>
      <c r="BE72" s="29"/>
      <c r="BF72" s="29"/>
      <c r="BG72" s="29"/>
      <c r="BH72" s="29"/>
      <c r="BI72" s="30"/>
      <c r="BJ72" s="32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24"/>
      <c r="BW72" s="32">
        <v>1</v>
      </c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24"/>
      <c r="CM72" s="25">
        <v>0</v>
      </c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7"/>
    </row>
    <row r="73" spans="1:107" s="13" customFormat="1" ht="12" customHeight="1">
      <c r="A73" s="14"/>
      <c r="B73" s="31" t="s">
        <v>91</v>
      </c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19"/>
      <c r="BA73" s="28" t="s">
        <v>100</v>
      </c>
      <c r="BB73" s="29"/>
      <c r="BC73" s="29"/>
      <c r="BD73" s="29"/>
      <c r="BE73" s="29"/>
      <c r="BF73" s="29"/>
      <c r="BG73" s="29"/>
      <c r="BH73" s="29"/>
      <c r="BI73" s="30"/>
      <c r="BJ73" s="32">
        <v>585843</v>
      </c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8"/>
      <c r="BW73" s="32">
        <v>0.1</v>
      </c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8"/>
      <c r="CM73" s="45">
        <f t="shared" si="1"/>
        <v>58584.3</v>
      </c>
      <c r="CN73" s="46"/>
      <c r="CO73" s="46"/>
      <c r="CP73" s="46"/>
      <c r="CQ73" s="46"/>
      <c r="CR73" s="46"/>
      <c r="CS73" s="46"/>
      <c r="CT73" s="46"/>
      <c r="CU73" s="46"/>
      <c r="CV73" s="46"/>
      <c r="CW73" s="46"/>
      <c r="CX73" s="46"/>
      <c r="CY73" s="46"/>
      <c r="CZ73" s="46"/>
      <c r="DA73" s="46"/>
      <c r="DB73" s="46"/>
      <c r="DC73" s="47"/>
    </row>
    <row r="74" spans="1:107" s="13" customFormat="1" ht="12" customHeight="1">
      <c r="A74" s="14"/>
      <c r="B74" s="31" t="s">
        <v>152</v>
      </c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19"/>
      <c r="BA74" s="28" t="s">
        <v>101</v>
      </c>
      <c r="BB74" s="29"/>
      <c r="BC74" s="29"/>
      <c r="BD74" s="29"/>
      <c r="BE74" s="29"/>
      <c r="BF74" s="29"/>
      <c r="BG74" s="29"/>
      <c r="BH74" s="29"/>
      <c r="BI74" s="30"/>
      <c r="BJ74" s="32">
        <f>SUM(BJ50:BV56,BJ58,BJ59,BJ60,BJ61,BJ63,BJ66,BJ73,BJ68)</f>
        <v>13013243</v>
      </c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8"/>
      <c r="BW74" s="32" t="s">
        <v>39</v>
      </c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8"/>
      <c r="CM74" s="25">
        <f>CM51+CM58+CM59+CM73</f>
        <v>12485984.3</v>
      </c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8"/>
    </row>
    <row r="75" spans="1:107" s="13" customFormat="1" ht="12.75" customHeight="1">
      <c r="A75" s="53" t="s">
        <v>92</v>
      </c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4"/>
      <c r="CA75" s="54"/>
      <c r="CB75" s="54"/>
      <c r="CC75" s="54"/>
      <c r="CD75" s="54"/>
      <c r="CE75" s="54"/>
      <c r="CF75" s="54"/>
      <c r="CG75" s="54"/>
      <c r="CH75" s="54"/>
      <c r="CI75" s="54"/>
      <c r="CJ75" s="54"/>
      <c r="CK75" s="54"/>
      <c r="CL75" s="54"/>
      <c r="CM75" s="54"/>
      <c r="CN75" s="54"/>
      <c r="CO75" s="54"/>
      <c r="CP75" s="54"/>
      <c r="CQ75" s="54"/>
      <c r="CR75" s="54"/>
      <c r="CS75" s="54"/>
      <c r="CT75" s="54"/>
      <c r="CU75" s="54"/>
      <c r="CV75" s="54"/>
      <c r="CW75" s="54"/>
      <c r="CX75" s="54"/>
      <c r="CY75" s="54"/>
      <c r="CZ75" s="54"/>
      <c r="DA75" s="54"/>
      <c r="DB75" s="54"/>
      <c r="DC75" s="55"/>
    </row>
    <row r="76" spans="1:107" s="13" customFormat="1" ht="39" customHeight="1">
      <c r="A76" s="14"/>
      <c r="B76" s="31" t="s">
        <v>165</v>
      </c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19"/>
      <c r="BA76" s="28" t="s">
        <v>102</v>
      </c>
      <c r="BB76" s="29"/>
      <c r="BC76" s="29"/>
      <c r="BD76" s="29"/>
      <c r="BE76" s="29"/>
      <c r="BF76" s="29"/>
      <c r="BG76" s="29"/>
      <c r="BH76" s="29"/>
      <c r="BI76" s="30"/>
      <c r="BJ76" s="32">
        <v>11839795</v>
      </c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8"/>
      <c r="BW76" s="32">
        <v>1</v>
      </c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8"/>
      <c r="CM76" s="45">
        <f>BJ76*BW76</f>
        <v>11839795</v>
      </c>
      <c r="CN76" s="46"/>
      <c r="CO76" s="46"/>
      <c r="CP76" s="46"/>
      <c r="CQ76" s="46"/>
      <c r="CR76" s="46"/>
      <c r="CS76" s="46"/>
      <c r="CT76" s="46"/>
      <c r="CU76" s="46"/>
      <c r="CV76" s="46"/>
      <c r="CW76" s="46"/>
      <c r="CX76" s="46"/>
      <c r="CY76" s="46"/>
      <c r="CZ76" s="46"/>
      <c r="DA76" s="46"/>
      <c r="DB76" s="46"/>
      <c r="DC76" s="47"/>
    </row>
    <row r="77" spans="1:107" s="13" customFormat="1" ht="28.5" customHeight="1">
      <c r="A77" s="14"/>
      <c r="B77" s="31" t="s">
        <v>154</v>
      </c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3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3"/>
      <c r="BW77" s="33"/>
      <c r="BX77" s="33"/>
      <c r="BY77" s="33"/>
      <c r="BZ77" s="33"/>
      <c r="CA77" s="33"/>
      <c r="CB77" s="33"/>
      <c r="CC77" s="33"/>
      <c r="CD77" s="33"/>
      <c r="CE77" s="33"/>
      <c r="CF77" s="33"/>
      <c r="CG77" s="33"/>
      <c r="CH77" s="33"/>
      <c r="CI77" s="33"/>
      <c r="CJ77" s="33"/>
      <c r="CK77" s="33"/>
      <c r="CL77" s="38"/>
      <c r="CM77" s="25">
        <f>CM23+CM27+CM31+CM48+CM74+CM76</f>
        <v>55243566.3</v>
      </c>
      <c r="CN77" s="33"/>
      <c r="CO77" s="33"/>
      <c r="CP77" s="33"/>
      <c r="CQ77" s="33"/>
      <c r="CR77" s="33"/>
      <c r="CS77" s="33"/>
      <c r="CT77" s="33"/>
      <c r="CU77" s="33"/>
      <c r="CV77" s="33"/>
      <c r="CW77" s="33"/>
      <c r="CX77" s="33"/>
      <c r="CY77" s="33"/>
      <c r="CZ77" s="33"/>
      <c r="DA77" s="33"/>
      <c r="DB77" s="33"/>
      <c r="DC77" s="38"/>
    </row>
    <row r="78" spans="1:107" s="13" customFormat="1" ht="24" customHeight="1">
      <c r="A78" s="14"/>
      <c r="B78" s="31" t="s">
        <v>153</v>
      </c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29"/>
      <c r="BB78" s="29"/>
      <c r="BC78" s="29"/>
      <c r="BD78" s="29"/>
      <c r="BE78" s="29"/>
      <c r="BF78" s="29"/>
      <c r="BG78" s="29"/>
      <c r="BH78" s="29"/>
      <c r="BI78" s="29"/>
      <c r="BJ78" s="33"/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3"/>
      <c r="BW78" s="33"/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3"/>
      <c r="CI78" s="33"/>
      <c r="CJ78" s="33"/>
      <c r="CK78" s="33"/>
      <c r="CL78" s="38"/>
      <c r="CM78" s="25">
        <f>CM24+CM28+CM32+CM49+CM75+CM77</f>
        <v>55243566.3</v>
      </c>
      <c r="CN78" s="33"/>
      <c r="CO78" s="33"/>
      <c r="CP78" s="33"/>
      <c r="CQ78" s="33"/>
      <c r="CR78" s="33"/>
      <c r="CS78" s="33"/>
      <c r="CT78" s="33"/>
      <c r="CU78" s="33"/>
      <c r="CV78" s="33"/>
      <c r="CW78" s="33"/>
      <c r="CX78" s="33"/>
      <c r="CY78" s="33"/>
      <c r="CZ78" s="33"/>
      <c r="DA78" s="33"/>
      <c r="DB78" s="33"/>
      <c r="DC78" s="38"/>
    </row>
    <row r="79" spans="1:107" s="13" customFormat="1" ht="13.5" customHeight="1">
      <c r="A79" s="53" t="s">
        <v>94</v>
      </c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4"/>
      <c r="CA79" s="54"/>
      <c r="CB79" s="54"/>
      <c r="CC79" s="54"/>
      <c r="CD79" s="54"/>
      <c r="CE79" s="54"/>
      <c r="CF79" s="54"/>
      <c r="CG79" s="54"/>
      <c r="CH79" s="54"/>
      <c r="CI79" s="54"/>
      <c r="CJ79" s="54"/>
      <c r="CK79" s="54"/>
      <c r="CL79" s="54"/>
      <c r="CM79" s="54"/>
      <c r="CN79" s="54"/>
      <c r="CO79" s="54"/>
      <c r="CP79" s="54"/>
      <c r="CQ79" s="54"/>
      <c r="CR79" s="54"/>
      <c r="CS79" s="54"/>
      <c r="CT79" s="54"/>
      <c r="CU79" s="54"/>
      <c r="CV79" s="54"/>
      <c r="CW79" s="54"/>
      <c r="CX79" s="54"/>
      <c r="CY79" s="54"/>
      <c r="CZ79" s="54"/>
      <c r="DA79" s="54"/>
      <c r="DB79" s="54"/>
      <c r="DC79" s="55"/>
    </row>
    <row r="80" spans="1:107" s="13" customFormat="1" ht="41.25" customHeight="1">
      <c r="A80" s="14"/>
      <c r="B80" s="31" t="s">
        <v>97</v>
      </c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19"/>
      <c r="BA80" s="28" t="s">
        <v>103</v>
      </c>
      <c r="BB80" s="29"/>
      <c r="BC80" s="29"/>
      <c r="BD80" s="29"/>
      <c r="BE80" s="29"/>
      <c r="BF80" s="29"/>
      <c r="BG80" s="29"/>
      <c r="BH80" s="29"/>
      <c r="BI80" s="30"/>
      <c r="BJ80" s="32"/>
      <c r="BK80" s="33"/>
      <c r="BL80" s="33"/>
      <c r="BM80" s="33"/>
      <c r="BN80" s="33"/>
      <c r="BO80" s="33"/>
      <c r="BP80" s="33"/>
      <c r="BQ80" s="33"/>
      <c r="BR80" s="33"/>
      <c r="BS80" s="33"/>
      <c r="BT80" s="33"/>
      <c r="BU80" s="33"/>
      <c r="BV80" s="38"/>
      <c r="BW80" s="32" t="s">
        <v>39</v>
      </c>
      <c r="BX80" s="33"/>
      <c r="BY80" s="33"/>
      <c r="BZ80" s="33"/>
      <c r="CA80" s="33"/>
      <c r="CB80" s="33"/>
      <c r="CC80" s="33"/>
      <c r="CD80" s="33"/>
      <c r="CE80" s="33"/>
      <c r="CF80" s="33"/>
      <c r="CG80" s="33"/>
      <c r="CH80" s="33"/>
      <c r="CI80" s="33"/>
      <c r="CJ80" s="33"/>
      <c r="CK80" s="33"/>
      <c r="CL80" s="38"/>
      <c r="CM80" s="32"/>
      <c r="CN80" s="33"/>
      <c r="CO80" s="33"/>
      <c r="CP80" s="33"/>
      <c r="CQ80" s="33"/>
      <c r="CR80" s="33"/>
      <c r="CS80" s="33"/>
      <c r="CT80" s="33"/>
      <c r="CU80" s="33"/>
      <c r="CV80" s="33"/>
      <c r="CW80" s="33"/>
      <c r="CX80" s="33"/>
      <c r="CY80" s="33"/>
      <c r="CZ80" s="33"/>
      <c r="DA80" s="33"/>
      <c r="DB80" s="33"/>
      <c r="DC80" s="38"/>
    </row>
    <row r="81" spans="1:107" s="13" customFormat="1" ht="28.5" customHeight="1">
      <c r="A81" s="14"/>
      <c r="B81" s="31" t="s">
        <v>98</v>
      </c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19"/>
      <c r="BA81" s="28" t="s">
        <v>104</v>
      </c>
      <c r="BB81" s="29"/>
      <c r="BC81" s="29"/>
      <c r="BD81" s="29"/>
      <c r="BE81" s="29"/>
      <c r="BF81" s="29"/>
      <c r="BG81" s="29"/>
      <c r="BH81" s="29"/>
      <c r="BI81" s="30"/>
      <c r="BJ81" s="32"/>
      <c r="BK81" s="33"/>
      <c r="BL81" s="33"/>
      <c r="BM81" s="33"/>
      <c r="BN81" s="33"/>
      <c r="BO81" s="33"/>
      <c r="BP81" s="33"/>
      <c r="BQ81" s="33"/>
      <c r="BR81" s="33"/>
      <c r="BS81" s="33"/>
      <c r="BT81" s="33"/>
      <c r="BU81" s="33"/>
      <c r="BV81" s="38"/>
      <c r="BW81" s="32" t="s">
        <v>39</v>
      </c>
      <c r="BX81" s="33"/>
      <c r="BY81" s="33"/>
      <c r="BZ81" s="33"/>
      <c r="CA81" s="33"/>
      <c r="CB81" s="33"/>
      <c r="CC81" s="33"/>
      <c r="CD81" s="33"/>
      <c r="CE81" s="33"/>
      <c r="CF81" s="33"/>
      <c r="CG81" s="33"/>
      <c r="CH81" s="33"/>
      <c r="CI81" s="33"/>
      <c r="CJ81" s="33"/>
      <c r="CK81" s="33"/>
      <c r="CL81" s="38"/>
      <c r="CM81" s="32"/>
      <c r="CN81" s="33"/>
      <c r="CO81" s="33"/>
      <c r="CP81" s="33"/>
      <c r="CQ81" s="33"/>
      <c r="CR81" s="33"/>
      <c r="CS81" s="33"/>
      <c r="CT81" s="33"/>
      <c r="CU81" s="33"/>
      <c r="CV81" s="33"/>
      <c r="CW81" s="33"/>
      <c r="CX81" s="33"/>
      <c r="CY81" s="33"/>
      <c r="CZ81" s="33"/>
      <c r="DA81" s="33"/>
      <c r="DB81" s="33"/>
      <c r="DC81" s="38"/>
    </row>
    <row r="82" spans="1:107" s="12" customFormat="1" ht="14.25" customHeight="1">
      <c r="A82" s="48">
        <v>1</v>
      </c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49"/>
      <c r="AS82" s="49"/>
      <c r="AT82" s="49"/>
      <c r="AU82" s="49"/>
      <c r="AV82" s="49"/>
      <c r="AW82" s="49"/>
      <c r="AX82" s="49"/>
      <c r="AY82" s="49"/>
      <c r="AZ82" s="50"/>
      <c r="BA82" s="32">
        <v>2</v>
      </c>
      <c r="BB82" s="33"/>
      <c r="BC82" s="33"/>
      <c r="BD82" s="33"/>
      <c r="BE82" s="33"/>
      <c r="BF82" s="33"/>
      <c r="BG82" s="33"/>
      <c r="BH82" s="33"/>
      <c r="BI82" s="38"/>
      <c r="BJ82" s="32">
        <v>3</v>
      </c>
      <c r="BK82" s="33"/>
      <c r="BL82" s="33"/>
      <c r="BM82" s="33"/>
      <c r="BN82" s="33"/>
      <c r="BO82" s="33"/>
      <c r="BP82" s="33"/>
      <c r="BQ82" s="33"/>
      <c r="BR82" s="33"/>
      <c r="BS82" s="33"/>
      <c r="BT82" s="33"/>
      <c r="BU82" s="33"/>
      <c r="BV82" s="38"/>
      <c r="BW82" s="32">
        <v>4</v>
      </c>
      <c r="BX82" s="33"/>
      <c r="BY82" s="33"/>
      <c r="BZ82" s="33"/>
      <c r="CA82" s="33"/>
      <c r="CB82" s="33"/>
      <c r="CC82" s="33"/>
      <c r="CD82" s="33"/>
      <c r="CE82" s="33"/>
      <c r="CF82" s="33"/>
      <c r="CG82" s="33"/>
      <c r="CH82" s="33"/>
      <c r="CI82" s="33"/>
      <c r="CJ82" s="33"/>
      <c r="CK82" s="33"/>
      <c r="CL82" s="38"/>
      <c r="CM82" s="32">
        <v>5</v>
      </c>
      <c r="CN82" s="33"/>
      <c r="CO82" s="33"/>
      <c r="CP82" s="33"/>
      <c r="CQ82" s="33"/>
      <c r="CR82" s="33"/>
      <c r="CS82" s="33"/>
      <c r="CT82" s="33"/>
      <c r="CU82" s="33"/>
      <c r="CV82" s="33"/>
      <c r="CW82" s="33"/>
      <c r="CX82" s="33"/>
      <c r="CY82" s="33"/>
      <c r="CZ82" s="33"/>
      <c r="DA82" s="33"/>
      <c r="DB82" s="33"/>
      <c r="DC82" s="38"/>
    </row>
    <row r="83" spans="1:107" s="13" customFormat="1" ht="24.75" customHeight="1">
      <c r="A83" s="14"/>
      <c r="B83" s="31" t="s">
        <v>107</v>
      </c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19"/>
      <c r="BA83" s="28" t="s">
        <v>105</v>
      </c>
      <c r="BB83" s="29"/>
      <c r="BC83" s="29"/>
      <c r="BD83" s="29"/>
      <c r="BE83" s="29"/>
      <c r="BF83" s="29"/>
      <c r="BG83" s="29"/>
      <c r="BH83" s="29"/>
      <c r="BI83" s="30"/>
      <c r="BJ83" s="32">
        <v>17049315</v>
      </c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  <c r="BV83" s="38"/>
      <c r="BW83" s="32" t="s">
        <v>39</v>
      </c>
      <c r="BX83" s="33"/>
      <c r="BY83" s="33"/>
      <c r="BZ83" s="33"/>
      <c r="CA83" s="33"/>
      <c r="CB83" s="33"/>
      <c r="CC83" s="33"/>
      <c r="CD83" s="33"/>
      <c r="CE83" s="33"/>
      <c r="CF83" s="33"/>
      <c r="CG83" s="33"/>
      <c r="CH83" s="33"/>
      <c r="CI83" s="33"/>
      <c r="CJ83" s="33"/>
      <c r="CK83" s="33"/>
      <c r="CL83" s="38"/>
      <c r="CM83" s="32">
        <v>17049315</v>
      </c>
      <c r="CN83" s="33"/>
      <c r="CO83" s="33"/>
      <c r="CP83" s="33"/>
      <c r="CQ83" s="33"/>
      <c r="CR83" s="33"/>
      <c r="CS83" s="33"/>
      <c r="CT83" s="33"/>
      <c r="CU83" s="33"/>
      <c r="CV83" s="33"/>
      <c r="CW83" s="33"/>
      <c r="CX83" s="33"/>
      <c r="CY83" s="33"/>
      <c r="CZ83" s="33"/>
      <c r="DA83" s="33"/>
      <c r="DB83" s="33"/>
      <c r="DC83" s="38"/>
    </row>
    <row r="84" spans="1:107" s="13" customFormat="1" ht="11.25" customHeight="1">
      <c r="A84" s="14"/>
      <c r="B84" s="31" t="s">
        <v>108</v>
      </c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19"/>
      <c r="BA84" s="28" t="s">
        <v>106</v>
      </c>
      <c r="BB84" s="29"/>
      <c r="BC84" s="29"/>
      <c r="BD84" s="29"/>
      <c r="BE84" s="29"/>
      <c r="BF84" s="29"/>
      <c r="BG84" s="29"/>
      <c r="BH84" s="29"/>
      <c r="BI84" s="30"/>
      <c r="BJ84" s="32">
        <v>647020</v>
      </c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8"/>
      <c r="BW84" s="32" t="s">
        <v>39</v>
      </c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8"/>
      <c r="CM84" s="45">
        <v>647020</v>
      </c>
      <c r="CN84" s="46"/>
      <c r="CO84" s="46"/>
      <c r="CP84" s="46"/>
      <c r="CQ84" s="46"/>
      <c r="CR84" s="46"/>
      <c r="CS84" s="46"/>
      <c r="CT84" s="46"/>
      <c r="CU84" s="46"/>
      <c r="CV84" s="46"/>
      <c r="CW84" s="46"/>
      <c r="CX84" s="46"/>
      <c r="CY84" s="46"/>
      <c r="CZ84" s="46"/>
      <c r="DA84" s="46"/>
      <c r="DB84" s="46"/>
      <c r="DC84" s="47"/>
    </row>
    <row r="85" spans="1:107" s="13" customFormat="1" ht="25.5" customHeight="1">
      <c r="A85" s="14"/>
      <c r="B85" s="31" t="s">
        <v>109</v>
      </c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19"/>
      <c r="BA85" s="28" t="s">
        <v>155</v>
      </c>
      <c r="BB85" s="29"/>
      <c r="BC85" s="29"/>
      <c r="BD85" s="29"/>
      <c r="BE85" s="29"/>
      <c r="BF85" s="29"/>
      <c r="BG85" s="29"/>
      <c r="BH85" s="29"/>
      <c r="BI85" s="30"/>
      <c r="BJ85" s="32"/>
      <c r="BK85" s="33"/>
      <c r="BL85" s="33"/>
      <c r="BM85" s="33"/>
      <c r="BN85" s="33"/>
      <c r="BO85" s="33"/>
      <c r="BP85" s="33"/>
      <c r="BQ85" s="33"/>
      <c r="BR85" s="33"/>
      <c r="BS85" s="33"/>
      <c r="BT85" s="33"/>
      <c r="BU85" s="33"/>
      <c r="BV85" s="38"/>
      <c r="BW85" s="32" t="s">
        <v>39</v>
      </c>
      <c r="BX85" s="33"/>
      <c r="BY85" s="33"/>
      <c r="BZ85" s="33"/>
      <c r="CA85" s="33"/>
      <c r="CB85" s="33"/>
      <c r="CC85" s="33"/>
      <c r="CD85" s="33"/>
      <c r="CE85" s="33"/>
      <c r="CF85" s="33"/>
      <c r="CG85" s="33"/>
      <c r="CH85" s="33"/>
      <c r="CI85" s="33"/>
      <c r="CJ85" s="33"/>
      <c r="CK85" s="33"/>
      <c r="CL85" s="38"/>
      <c r="CM85" s="32"/>
      <c r="CN85" s="33"/>
      <c r="CO85" s="33"/>
      <c r="CP85" s="33"/>
      <c r="CQ85" s="33"/>
      <c r="CR85" s="33"/>
      <c r="CS85" s="33"/>
      <c r="CT85" s="33"/>
      <c r="CU85" s="33"/>
      <c r="CV85" s="33"/>
      <c r="CW85" s="33"/>
      <c r="CX85" s="33"/>
      <c r="CY85" s="33"/>
      <c r="CZ85" s="33"/>
      <c r="DA85" s="33"/>
      <c r="DB85" s="33"/>
      <c r="DC85" s="38"/>
    </row>
    <row r="86" spans="1:107" s="13" customFormat="1" ht="25.5" customHeight="1">
      <c r="A86" s="14"/>
      <c r="B86" s="31" t="s">
        <v>110</v>
      </c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19"/>
      <c r="BA86" s="28" t="s">
        <v>156</v>
      </c>
      <c r="BB86" s="29"/>
      <c r="BC86" s="29"/>
      <c r="BD86" s="29"/>
      <c r="BE86" s="29"/>
      <c r="BF86" s="29"/>
      <c r="BG86" s="29"/>
      <c r="BH86" s="29"/>
      <c r="BI86" s="30"/>
      <c r="BJ86" s="32"/>
      <c r="BK86" s="33"/>
      <c r="BL86" s="33"/>
      <c r="BM86" s="33"/>
      <c r="BN86" s="33"/>
      <c r="BO86" s="33"/>
      <c r="BP86" s="33"/>
      <c r="BQ86" s="33"/>
      <c r="BR86" s="33"/>
      <c r="BS86" s="33"/>
      <c r="BT86" s="33"/>
      <c r="BU86" s="33"/>
      <c r="BV86" s="38"/>
      <c r="BW86" s="32" t="s">
        <v>39</v>
      </c>
      <c r="BX86" s="33"/>
      <c r="BY86" s="33"/>
      <c r="BZ86" s="33"/>
      <c r="CA86" s="33"/>
      <c r="CB86" s="33"/>
      <c r="CC86" s="33"/>
      <c r="CD86" s="33"/>
      <c r="CE86" s="33"/>
      <c r="CF86" s="33"/>
      <c r="CG86" s="33"/>
      <c r="CH86" s="33"/>
      <c r="CI86" s="33"/>
      <c r="CJ86" s="33"/>
      <c r="CK86" s="33"/>
      <c r="CL86" s="38"/>
      <c r="CM86" s="32"/>
      <c r="CN86" s="33"/>
      <c r="CO86" s="33"/>
      <c r="CP86" s="33"/>
      <c r="CQ86" s="33"/>
      <c r="CR86" s="33"/>
      <c r="CS86" s="33"/>
      <c r="CT86" s="33"/>
      <c r="CU86" s="33"/>
      <c r="CV86" s="33"/>
      <c r="CW86" s="33"/>
      <c r="CX86" s="33"/>
      <c r="CY86" s="33"/>
      <c r="CZ86" s="33"/>
      <c r="DA86" s="33"/>
      <c r="DB86" s="33"/>
      <c r="DC86" s="38"/>
    </row>
    <row r="87" spans="1:107" s="13" customFormat="1" ht="63" customHeight="1">
      <c r="A87" s="14"/>
      <c r="B87" s="31" t="s">
        <v>111</v>
      </c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19"/>
      <c r="BA87" s="28" t="s">
        <v>157</v>
      </c>
      <c r="BB87" s="29"/>
      <c r="BC87" s="29"/>
      <c r="BD87" s="29"/>
      <c r="BE87" s="29"/>
      <c r="BF87" s="29"/>
      <c r="BG87" s="29"/>
      <c r="BH87" s="29"/>
      <c r="BI87" s="30"/>
      <c r="BJ87" s="32"/>
      <c r="BK87" s="33"/>
      <c r="BL87" s="33"/>
      <c r="BM87" s="33"/>
      <c r="BN87" s="33"/>
      <c r="BO87" s="33"/>
      <c r="BP87" s="33"/>
      <c r="BQ87" s="33"/>
      <c r="BR87" s="33"/>
      <c r="BS87" s="33"/>
      <c r="BT87" s="33"/>
      <c r="BU87" s="33"/>
      <c r="BV87" s="38"/>
      <c r="BW87" s="32" t="s">
        <v>39</v>
      </c>
      <c r="BX87" s="33"/>
      <c r="BY87" s="33"/>
      <c r="BZ87" s="33"/>
      <c r="CA87" s="33"/>
      <c r="CB87" s="33"/>
      <c r="CC87" s="33"/>
      <c r="CD87" s="33"/>
      <c r="CE87" s="33"/>
      <c r="CF87" s="33"/>
      <c r="CG87" s="33"/>
      <c r="CH87" s="33"/>
      <c r="CI87" s="33"/>
      <c r="CJ87" s="33"/>
      <c r="CK87" s="33"/>
      <c r="CL87" s="38"/>
      <c r="CM87" s="32"/>
      <c r="CN87" s="33"/>
      <c r="CO87" s="33"/>
      <c r="CP87" s="33"/>
      <c r="CQ87" s="33"/>
      <c r="CR87" s="33"/>
      <c r="CS87" s="33"/>
      <c r="CT87" s="33"/>
      <c r="CU87" s="33"/>
      <c r="CV87" s="33"/>
      <c r="CW87" s="33"/>
      <c r="CX87" s="33"/>
      <c r="CY87" s="33"/>
      <c r="CZ87" s="33"/>
      <c r="DA87" s="33"/>
      <c r="DB87" s="33"/>
      <c r="DC87" s="38"/>
    </row>
    <row r="88" spans="1:107" s="13" customFormat="1" ht="15.75" customHeight="1">
      <c r="A88" s="14"/>
      <c r="B88" s="31" t="s">
        <v>112</v>
      </c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19"/>
      <c r="BA88" s="28" t="s">
        <v>158</v>
      </c>
      <c r="BB88" s="29"/>
      <c r="BC88" s="29"/>
      <c r="BD88" s="29"/>
      <c r="BE88" s="29"/>
      <c r="BF88" s="29"/>
      <c r="BG88" s="29"/>
      <c r="BH88" s="29"/>
      <c r="BI88" s="30"/>
      <c r="BJ88" s="32"/>
      <c r="BK88" s="33"/>
      <c r="BL88" s="33"/>
      <c r="BM88" s="33"/>
      <c r="BN88" s="33"/>
      <c r="BO88" s="33"/>
      <c r="BP88" s="33"/>
      <c r="BQ88" s="33"/>
      <c r="BR88" s="33"/>
      <c r="BS88" s="33"/>
      <c r="BT88" s="33"/>
      <c r="BU88" s="33"/>
      <c r="BV88" s="38"/>
      <c r="BW88" s="32" t="s">
        <v>39</v>
      </c>
      <c r="BX88" s="33"/>
      <c r="BY88" s="33"/>
      <c r="BZ88" s="33"/>
      <c r="CA88" s="33"/>
      <c r="CB88" s="33"/>
      <c r="CC88" s="33"/>
      <c r="CD88" s="33"/>
      <c r="CE88" s="33"/>
      <c r="CF88" s="33"/>
      <c r="CG88" s="33"/>
      <c r="CH88" s="33"/>
      <c r="CI88" s="33"/>
      <c r="CJ88" s="33"/>
      <c r="CK88" s="33"/>
      <c r="CL88" s="38"/>
      <c r="CM88" s="32"/>
      <c r="CN88" s="33"/>
      <c r="CO88" s="33"/>
      <c r="CP88" s="33"/>
      <c r="CQ88" s="33"/>
      <c r="CR88" s="33"/>
      <c r="CS88" s="33"/>
      <c r="CT88" s="33"/>
      <c r="CU88" s="33"/>
      <c r="CV88" s="33"/>
      <c r="CW88" s="33"/>
      <c r="CX88" s="33"/>
      <c r="CY88" s="33"/>
      <c r="CZ88" s="33"/>
      <c r="DA88" s="33"/>
      <c r="DB88" s="33"/>
      <c r="DC88" s="38"/>
    </row>
    <row r="89" spans="1:107" s="13" customFormat="1" ht="28.5" customHeight="1">
      <c r="A89" s="14"/>
      <c r="B89" s="31" t="s">
        <v>113</v>
      </c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19"/>
      <c r="BA89" s="28" t="s">
        <v>159</v>
      </c>
      <c r="BB89" s="29"/>
      <c r="BC89" s="29"/>
      <c r="BD89" s="29"/>
      <c r="BE89" s="29"/>
      <c r="BF89" s="29"/>
      <c r="BG89" s="29"/>
      <c r="BH89" s="29"/>
      <c r="BI89" s="30"/>
      <c r="BJ89" s="32"/>
      <c r="BK89" s="33"/>
      <c r="BL89" s="33"/>
      <c r="BM89" s="33"/>
      <c r="BN89" s="33"/>
      <c r="BO89" s="33"/>
      <c r="BP89" s="33"/>
      <c r="BQ89" s="33"/>
      <c r="BR89" s="33"/>
      <c r="BS89" s="33"/>
      <c r="BT89" s="33"/>
      <c r="BU89" s="33"/>
      <c r="BV89" s="38"/>
      <c r="BW89" s="32" t="s">
        <v>39</v>
      </c>
      <c r="BX89" s="33"/>
      <c r="BY89" s="33"/>
      <c r="BZ89" s="33"/>
      <c r="CA89" s="33"/>
      <c r="CB89" s="33"/>
      <c r="CC89" s="33"/>
      <c r="CD89" s="33"/>
      <c r="CE89" s="33"/>
      <c r="CF89" s="33"/>
      <c r="CG89" s="33"/>
      <c r="CH89" s="33"/>
      <c r="CI89" s="33"/>
      <c r="CJ89" s="33"/>
      <c r="CK89" s="33"/>
      <c r="CL89" s="38"/>
      <c r="CM89" s="32"/>
      <c r="CN89" s="33"/>
      <c r="CO89" s="33"/>
      <c r="CP89" s="33"/>
      <c r="CQ89" s="33"/>
      <c r="CR89" s="33"/>
      <c r="CS89" s="33"/>
      <c r="CT89" s="33"/>
      <c r="CU89" s="33"/>
      <c r="CV89" s="33"/>
      <c r="CW89" s="33"/>
      <c r="CX89" s="33"/>
      <c r="CY89" s="33"/>
      <c r="CZ89" s="33"/>
      <c r="DA89" s="33"/>
      <c r="DB89" s="33"/>
      <c r="DC89" s="38"/>
    </row>
    <row r="90" spans="1:107" s="13" customFormat="1" ht="15.75" customHeight="1">
      <c r="A90" s="14"/>
      <c r="B90" s="31" t="s">
        <v>114</v>
      </c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19"/>
      <c r="BA90" s="28" t="s">
        <v>160</v>
      </c>
      <c r="BB90" s="29"/>
      <c r="BC90" s="29"/>
      <c r="BD90" s="29"/>
      <c r="BE90" s="29"/>
      <c r="BF90" s="29"/>
      <c r="BG90" s="29"/>
      <c r="BH90" s="29"/>
      <c r="BI90" s="30"/>
      <c r="BJ90" s="32">
        <v>12717</v>
      </c>
      <c r="BK90" s="33"/>
      <c r="BL90" s="33"/>
      <c r="BM90" s="33"/>
      <c r="BN90" s="33"/>
      <c r="BO90" s="33"/>
      <c r="BP90" s="33"/>
      <c r="BQ90" s="33"/>
      <c r="BR90" s="33"/>
      <c r="BS90" s="33"/>
      <c r="BT90" s="33"/>
      <c r="BU90" s="33"/>
      <c r="BV90" s="38"/>
      <c r="BW90" s="32" t="s">
        <v>39</v>
      </c>
      <c r="BX90" s="33"/>
      <c r="BY90" s="33"/>
      <c r="BZ90" s="33"/>
      <c r="CA90" s="33"/>
      <c r="CB90" s="33"/>
      <c r="CC90" s="33"/>
      <c r="CD90" s="33"/>
      <c r="CE90" s="33"/>
      <c r="CF90" s="33"/>
      <c r="CG90" s="33"/>
      <c r="CH90" s="33"/>
      <c r="CI90" s="33"/>
      <c r="CJ90" s="33"/>
      <c r="CK90" s="33"/>
      <c r="CL90" s="38"/>
      <c r="CM90" s="32">
        <v>12717</v>
      </c>
      <c r="CN90" s="33"/>
      <c r="CO90" s="33"/>
      <c r="CP90" s="33"/>
      <c r="CQ90" s="33"/>
      <c r="CR90" s="33"/>
      <c r="CS90" s="33"/>
      <c r="CT90" s="33"/>
      <c r="CU90" s="33"/>
      <c r="CV90" s="33"/>
      <c r="CW90" s="33"/>
      <c r="CX90" s="33"/>
      <c r="CY90" s="33"/>
      <c r="CZ90" s="33"/>
      <c r="DA90" s="33"/>
      <c r="DB90" s="33"/>
      <c r="DC90" s="38"/>
    </row>
    <row r="91" spans="1:107" s="13" customFormat="1" ht="16.5" customHeight="1">
      <c r="A91" s="14"/>
      <c r="B91" s="31" t="s">
        <v>161</v>
      </c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18"/>
      <c r="BA91" s="29"/>
      <c r="BB91" s="29"/>
      <c r="BC91" s="29"/>
      <c r="BD91" s="29"/>
      <c r="BE91" s="29"/>
      <c r="BF91" s="29"/>
      <c r="BG91" s="29"/>
      <c r="BH91" s="29"/>
      <c r="BI91" s="29"/>
      <c r="BJ91" s="33"/>
      <c r="BK91" s="33"/>
      <c r="BL91" s="33"/>
      <c r="BM91" s="33"/>
      <c r="BN91" s="33"/>
      <c r="BO91" s="33"/>
      <c r="BP91" s="33"/>
      <c r="BQ91" s="33"/>
      <c r="BR91" s="33"/>
      <c r="BS91" s="33"/>
      <c r="BT91" s="33"/>
      <c r="BU91" s="33"/>
      <c r="BV91" s="33"/>
      <c r="BW91" s="33"/>
      <c r="BX91" s="33"/>
      <c r="BY91" s="33"/>
      <c r="BZ91" s="33"/>
      <c r="CA91" s="33"/>
      <c r="CB91" s="33"/>
      <c r="CC91" s="33"/>
      <c r="CD91" s="33"/>
      <c r="CE91" s="33"/>
      <c r="CF91" s="33"/>
      <c r="CG91" s="33"/>
      <c r="CH91" s="33"/>
      <c r="CI91" s="33"/>
      <c r="CJ91" s="33"/>
      <c r="CK91" s="33"/>
      <c r="CL91" s="38"/>
      <c r="CM91" s="25">
        <f>CM81+CM83+CM84+CM90</f>
        <v>17709052</v>
      </c>
      <c r="CN91" s="33"/>
      <c r="CO91" s="33"/>
      <c r="CP91" s="33"/>
      <c r="CQ91" s="33"/>
      <c r="CR91" s="33"/>
      <c r="CS91" s="33"/>
      <c r="CT91" s="33"/>
      <c r="CU91" s="33"/>
      <c r="CV91" s="33"/>
      <c r="CW91" s="33"/>
      <c r="CX91" s="33"/>
      <c r="CY91" s="33"/>
      <c r="CZ91" s="33"/>
      <c r="DA91" s="33"/>
      <c r="DB91" s="33"/>
      <c r="DC91" s="38"/>
    </row>
    <row r="92" spans="1:107" s="13" customFormat="1" ht="17.25" customHeight="1">
      <c r="A92" s="53" t="s">
        <v>115</v>
      </c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4"/>
      <c r="BQ92" s="54"/>
      <c r="BR92" s="54"/>
      <c r="BS92" s="54"/>
      <c r="BT92" s="54"/>
      <c r="BU92" s="54"/>
      <c r="BV92" s="54"/>
      <c r="BW92" s="54"/>
      <c r="BX92" s="54"/>
      <c r="BY92" s="54"/>
      <c r="BZ92" s="54"/>
      <c r="CA92" s="54"/>
      <c r="CB92" s="54"/>
      <c r="CC92" s="54"/>
      <c r="CD92" s="54"/>
      <c r="CE92" s="54"/>
      <c r="CF92" s="54"/>
      <c r="CG92" s="54"/>
      <c r="CH92" s="54"/>
      <c r="CI92" s="54"/>
      <c r="CJ92" s="54"/>
      <c r="CK92" s="54"/>
      <c r="CL92" s="54"/>
      <c r="CM92" s="54"/>
      <c r="CN92" s="54"/>
      <c r="CO92" s="54"/>
      <c r="CP92" s="54"/>
      <c r="CQ92" s="54"/>
      <c r="CR92" s="54"/>
      <c r="CS92" s="54"/>
      <c r="CT92" s="54"/>
      <c r="CU92" s="54"/>
      <c r="CV92" s="54"/>
      <c r="CW92" s="54"/>
      <c r="CX92" s="54"/>
      <c r="CY92" s="54"/>
      <c r="CZ92" s="54"/>
      <c r="DA92" s="54"/>
      <c r="DB92" s="54"/>
      <c r="DC92" s="55"/>
    </row>
    <row r="93" spans="1:107" s="13" customFormat="1" ht="16.5" customHeight="1">
      <c r="A93" s="14"/>
      <c r="B93" s="31" t="s">
        <v>116</v>
      </c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18"/>
      <c r="BA93" s="29"/>
      <c r="BB93" s="29"/>
      <c r="BC93" s="29"/>
      <c r="BD93" s="29"/>
      <c r="BE93" s="29"/>
      <c r="BF93" s="29"/>
      <c r="BG93" s="29"/>
      <c r="BH93" s="29"/>
      <c r="BI93" s="29"/>
      <c r="BJ93" s="33"/>
      <c r="BK93" s="33"/>
      <c r="BL93" s="33"/>
      <c r="BM93" s="33"/>
      <c r="BN93" s="33"/>
      <c r="BO93" s="33"/>
      <c r="BP93" s="33"/>
      <c r="BQ93" s="33"/>
      <c r="BR93" s="33"/>
      <c r="BS93" s="33"/>
      <c r="BT93" s="33"/>
      <c r="BU93" s="33"/>
      <c r="BV93" s="33"/>
      <c r="BW93" s="33"/>
      <c r="BX93" s="33"/>
      <c r="BY93" s="33"/>
      <c r="BZ93" s="33"/>
      <c r="CA93" s="33"/>
      <c r="CB93" s="33"/>
      <c r="CC93" s="33"/>
      <c r="CD93" s="33"/>
      <c r="CE93" s="33"/>
      <c r="CF93" s="33"/>
      <c r="CG93" s="33"/>
      <c r="CH93" s="33"/>
      <c r="CI93" s="33"/>
      <c r="CJ93" s="33"/>
      <c r="CK93" s="33"/>
      <c r="CL93" s="38"/>
      <c r="CM93" s="25">
        <f>CM77-CM91</f>
        <v>37534514.3</v>
      </c>
      <c r="CN93" s="33"/>
      <c r="CO93" s="33"/>
      <c r="CP93" s="33"/>
      <c r="CQ93" s="33"/>
      <c r="CR93" s="33"/>
      <c r="CS93" s="33"/>
      <c r="CT93" s="33"/>
      <c r="CU93" s="33"/>
      <c r="CV93" s="33"/>
      <c r="CW93" s="33"/>
      <c r="CX93" s="33"/>
      <c r="CY93" s="33"/>
      <c r="CZ93" s="33"/>
      <c r="DA93" s="33"/>
      <c r="DB93" s="33"/>
      <c r="DC93" s="38"/>
    </row>
    <row r="94" spans="50:59" s="10" customFormat="1" ht="18" customHeight="1">
      <c r="AX94" s="11"/>
      <c r="AY94" s="11"/>
      <c r="AZ94" s="11"/>
      <c r="BA94" s="11"/>
      <c r="BB94" s="11"/>
      <c r="BC94" s="11"/>
      <c r="BD94" s="11"/>
      <c r="BE94" s="11"/>
      <c r="BF94" s="11"/>
      <c r="BG94" s="11"/>
    </row>
    <row r="95" spans="1:107" s="10" customFormat="1" ht="16.5" customHeight="1">
      <c r="A95" s="65" t="s">
        <v>129</v>
      </c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5"/>
      <c r="AL95" s="65"/>
      <c r="AM95" s="65"/>
      <c r="AN95" s="65"/>
      <c r="AO95" s="65"/>
      <c r="AP95" s="65"/>
      <c r="AQ95" s="65"/>
      <c r="AR95" s="65"/>
      <c r="AV95" s="65"/>
      <c r="AW95" s="65"/>
      <c r="AX95" s="65"/>
      <c r="AY95" s="65"/>
      <c r="AZ95" s="65"/>
      <c r="BA95" s="65"/>
      <c r="BB95" s="65"/>
      <c r="BC95" s="65"/>
      <c r="BD95" s="65"/>
      <c r="BE95" s="65"/>
      <c r="BF95" s="65"/>
      <c r="BG95" s="65"/>
      <c r="BH95" s="65"/>
      <c r="BI95" s="65"/>
      <c r="BJ95" s="65"/>
      <c r="BK95" s="65"/>
      <c r="BL95" s="65"/>
      <c r="BM95" s="65"/>
      <c r="BN95" s="65"/>
      <c r="BO95" s="65"/>
      <c r="BP95" s="65"/>
      <c r="BQ95" s="65"/>
      <c r="BU95" s="65" t="s">
        <v>133</v>
      </c>
      <c r="BV95" s="65"/>
      <c r="BW95" s="65"/>
      <c r="BX95" s="65"/>
      <c r="BY95" s="65"/>
      <c r="BZ95" s="65"/>
      <c r="CA95" s="65"/>
      <c r="CB95" s="65"/>
      <c r="CC95" s="65"/>
      <c r="CD95" s="65"/>
      <c r="CE95" s="65"/>
      <c r="CF95" s="65"/>
      <c r="CG95" s="65"/>
      <c r="CH95" s="65"/>
      <c r="CI95" s="65"/>
      <c r="CJ95" s="65"/>
      <c r="CK95" s="65"/>
      <c r="CL95" s="65"/>
      <c r="CM95" s="65"/>
      <c r="CN95" s="65"/>
      <c r="CO95" s="65"/>
      <c r="CP95" s="65"/>
      <c r="CQ95" s="65"/>
      <c r="CR95" s="65"/>
      <c r="CS95" s="65"/>
      <c r="CT95" s="65"/>
      <c r="CU95" s="65"/>
      <c r="CV95" s="65"/>
      <c r="CW95" s="65"/>
      <c r="CX95" s="65"/>
      <c r="CY95" s="65"/>
      <c r="CZ95" s="65"/>
      <c r="DA95" s="65"/>
      <c r="DB95" s="65"/>
      <c r="DC95" s="65"/>
    </row>
    <row r="96" spans="1:107" s="22" customFormat="1" ht="30" customHeight="1">
      <c r="A96" s="66" t="s">
        <v>125</v>
      </c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6"/>
      <c r="AH96" s="66"/>
      <c r="AI96" s="66"/>
      <c r="AJ96" s="66"/>
      <c r="AK96" s="66"/>
      <c r="AL96" s="66"/>
      <c r="AM96" s="66"/>
      <c r="AN96" s="66"/>
      <c r="AO96" s="66"/>
      <c r="AP96" s="66"/>
      <c r="AQ96" s="66"/>
      <c r="AR96" s="66"/>
      <c r="AV96" s="63" t="s">
        <v>126</v>
      </c>
      <c r="AW96" s="63"/>
      <c r="AX96" s="63"/>
      <c r="AY96" s="63"/>
      <c r="AZ96" s="63"/>
      <c r="BA96" s="63"/>
      <c r="BB96" s="63"/>
      <c r="BC96" s="63"/>
      <c r="BD96" s="63"/>
      <c r="BE96" s="63"/>
      <c r="BF96" s="63"/>
      <c r="BG96" s="63"/>
      <c r="BH96" s="63"/>
      <c r="BI96" s="63"/>
      <c r="BJ96" s="63"/>
      <c r="BK96" s="63"/>
      <c r="BL96" s="63"/>
      <c r="BM96" s="63"/>
      <c r="BN96" s="63"/>
      <c r="BO96" s="63"/>
      <c r="BP96" s="63"/>
      <c r="BQ96" s="63"/>
      <c r="BU96" s="63" t="s">
        <v>127</v>
      </c>
      <c r="BV96" s="63"/>
      <c r="BW96" s="63"/>
      <c r="BX96" s="63"/>
      <c r="BY96" s="63"/>
      <c r="BZ96" s="63"/>
      <c r="CA96" s="63"/>
      <c r="CB96" s="63"/>
      <c r="CC96" s="63"/>
      <c r="CD96" s="63"/>
      <c r="CE96" s="63"/>
      <c r="CF96" s="63"/>
      <c r="CG96" s="63"/>
      <c r="CH96" s="63"/>
      <c r="CI96" s="63"/>
      <c r="CJ96" s="63"/>
      <c r="CK96" s="63"/>
      <c r="CL96" s="63"/>
      <c r="CM96" s="63"/>
      <c r="CN96" s="63"/>
      <c r="CO96" s="63"/>
      <c r="CP96" s="63"/>
      <c r="CQ96" s="63"/>
      <c r="CR96" s="63"/>
      <c r="CS96" s="63"/>
      <c r="CT96" s="63"/>
      <c r="CU96" s="63"/>
      <c r="CV96" s="63"/>
      <c r="CW96" s="63"/>
      <c r="CX96" s="63"/>
      <c r="CY96" s="63"/>
      <c r="CZ96" s="63"/>
      <c r="DA96" s="63"/>
      <c r="DB96" s="63"/>
      <c r="DC96" s="63"/>
    </row>
    <row r="97" spans="1:107" s="10" customFormat="1" ht="16.5" customHeight="1">
      <c r="A97" s="65" t="s">
        <v>130</v>
      </c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65"/>
      <c r="AM97" s="65"/>
      <c r="AN97" s="65"/>
      <c r="AO97" s="65"/>
      <c r="AP97" s="65"/>
      <c r="AQ97" s="65"/>
      <c r="AR97" s="65"/>
      <c r="AV97" s="65"/>
      <c r="AW97" s="65"/>
      <c r="AX97" s="65"/>
      <c r="AY97" s="65"/>
      <c r="AZ97" s="65"/>
      <c r="BA97" s="65"/>
      <c r="BB97" s="65"/>
      <c r="BC97" s="65"/>
      <c r="BD97" s="65"/>
      <c r="BE97" s="65"/>
      <c r="BF97" s="65"/>
      <c r="BG97" s="65"/>
      <c r="BH97" s="65"/>
      <c r="BI97" s="65"/>
      <c r="BJ97" s="65"/>
      <c r="BK97" s="65"/>
      <c r="BL97" s="65"/>
      <c r="BM97" s="65"/>
      <c r="BN97" s="65"/>
      <c r="BO97" s="65"/>
      <c r="BP97" s="65"/>
      <c r="BQ97" s="65"/>
      <c r="BU97" s="65" t="s">
        <v>132</v>
      </c>
      <c r="BV97" s="65"/>
      <c r="BW97" s="65"/>
      <c r="BX97" s="65"/>
      <c r="BY97" s="65"/>
      <c r="BZ97" s="65"/>
      <c r="CA97" s="65"/>
      <c r="CB97" s="65"/>
      <c r="CC97" s="65"/>
      <c r="CD97" s="65"/>
      <c r="CE97" s="65"/>
      <c r="CF97" s="65"/>
      <c r="CG97" s="65"/>
      <c r="CH97" s="65"/>
      <c r="CI97" s="65"/>
      <c r="CJ97" s="65"/>
      <c r="CK97" s="65"/>
      <c r="CL97" s="65"/>
      <c r="CM97" s="65"/>
      <c r="CN97" s="65"/>
      <c r="CO97" s="65"/>
      <c r="CP97" s="65"/>
      <c r="CQ97" s="65"/>
      <c r="CR97" s="65"/>
      <c r="CS97" s="65"/>
      <c r="CT97" s="65"/>
      <c r="CU97" s="65"/>
      <c r="CV97" s="65"/>
      <c r="CW97" s="65"/>
      <c r="CX97" s="65"/>
      <c r="CY97" s="65"/>
      <c r="CZ97" s="65"/>
      <c r="DA97" s="65"/>
      <c r="DB97" s="65"/>
      <c r="DC97" s="65"/>
    </row>
    <row r="98" spans="1:107" s="22" customFormat="1" ht="30" customHeight="1">
      <c r="A98" s="66" t="s">
        <v>128</v>
      </c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66"/>
      <c r="AQ98" s="66"/>
      <c r="AR98" s="66"/>
      <c r="AV98" s="63" t="s">
        <v>126</v>
      </c>
      <c r="AW98" s="63"/>
      <c r="AX98" s="63"/>
      <c r="AY98" s="63"/>
      <c r="AZ98" s="63"/>
      <c r="BA98" s="63"/>
      <c r="BB98" s="63"/>
      <c r="BC98" s="63"/>
      <c r="BD98" s="63"/>
      <c r="BE98" s="63"/>
      <c r="BF98" s="63"/>
      <c r="BG98" s="63"/>
      <c r="BH98" s="63"/>
      <c r="BI98" s="63"/>
      <c r="BJ98" s="63"/>
      <c r="BK98" s="63"/>
      <c r="BL98" s="63"/>
      <c r="BM98" s="63"/>
      <c r="BN98" s="63"/>
      <c r="BO98" s="63"/>
      <c r="BP98" s="63"/>
      <c r="BQ98" s="63"/>
      <c r="BU98" s="63" t="s">
        <v>127</v>
      </c>
      <c r="BV98" s="63"/>
      <c r="BW98" s="63"/>
      <c r="BX98" s="63"/>
      <c r="BY98" s="63"/>
      <c r="BZ98" s="63"/>
      <c r="CA98" s="63"/>
      <c r="CB98" s="63"/>
      <c r="CC98" s="63"/>
      <c r="CD98" s="63"/>
      <c r="CE98" s="63"/>
      <c r="CF98" s="63"/>
      <c r="CG98" s="63"/>
      <c r="CH98" s="63"/>
      <c r="CI98" s="63"/>
      <c r="CJ98" s="63"/>
      <c r="CK98" s="63"/>
      <c r="CL98" s="63"/>
      <c r="CM98" s="63"/>
      <c r="CN98" s="63"/>
      <c r="CO98" s="63"/>
      <c r="CP98" s="63"/>
      <c r="CQ98" s="63"/>
      <c r="CR98" s="63"/>
      <c r="CS98" s="63"/>
      <c r="CT98" s="63"/>
      <c r="CU98" s="63"/>
      <c r="CV98" s="63"/>
      <c r="CW98" s="63"/>
      <c r="CX98" s="63"/>
      <c r="CY98" s="63"/>
      <c r="CZ98" s="63"/>
      <c r="DA98" s="63"/>
      <c r="DB98" s="63"/>
      <c r="DC98" s="63"/>
    </row>
    <row r="99" spans="6:59" s="10" customFormat="1" ht="18" customHeight="1">
      <c r="F99" s="10" t="s">
        <v>117</v>
      </c>
      <c r="AX99" s="20"/>
      <c r="AY99" s="20"/>
      <c r="AZ99" s="20"/>
      <c r="BA99" s="20"/>
      <c r="BB99" s="20"/>
      <c r="BC99" s="20"/>
      <c r="BD99" s="20"/>
      <c r="BE99" s="20"/>
      <c r="BF99" s="20"/>
      <c r="BG99" s="20"/>
    </row>
  </sheetData>
  <sheetProtection/>
  <mergeCells count="384">
    <mergeCell ref="B93:AY93"/>
    <mergeCell ref="BA93:BI93"/>
    <mergeCell ref="A75:DC75"/>
    <mergeCell ref="A97:AR97"/>
    <mergeCell ref="AV97:BQ97"/>
    <mergeCell ref="BU97:DC97"/>
    <mergeCell ref="CM93:DC93"/>
    <mergeCell ref="A92:DC92"/>
    <mergeCell ref="BW93:CL93"/>
    <mergeCell ref="BJ89:BV89"/>
    <mergeCell ref="A98:AR98"/>
    <mergeCell ref="AV98:BQ98"/>
    <mergeCell ref="BU98:DC98"/>
    <mergeCell ref="BU95:DC95"/>
    <mergeCell ref="BU96:DC96"/>
    <mergeCell ref="AV95:BQ95"/>
    <mergeCell ref="BA91:BI91"/>
    <mergeCell ref="BJ91:BV91"/>
    <mergeCell ref="AV96:BQ96"/>
    <mergeCell ref="A95:AR95"/>
    <mergeCell ref="A96:AR96"/>
    <mergeCell ref="BJ88:BV88"/>
    <mergeCell ref="BW91:CL91"/>
    <mergeCell ref="BJ90:BV90"/>
    <mergeCell ref="BJ93:BV93"/>
    <mergeCell ref="BW89:CL89"/>
    <mergeCell ref="BW88:CL88"/>
    <mergeCell ref="B91:AY91"/>
    <mergeCell ref="BW87:CL87"/>
    <mergeCell ref="CM91:DC91"/>
    <mergeCell ref="BW90:CL90"/>
    <mergeCell ref="B88:AY88"/>
    <mergeCell ref="BA88:BI88"/>
    <mergeCell ref="B89:AY89"/>
    <mergeCell ref="BA89:BI89"/>
    <mergeCell ref="CM90:DC90"/>
    <mergeCell ref="CM88:DC88"/>
    <mergeCell ref="CM89:DC89"/>
    <mergeCell ref="B90:AY90"/>
    <mergeCell ref="BA90:BI90"/>
    <mergeCell ref="CM86:DC86"/>
    <mergeCell ref="CM87:DC87"/>
    <mergeCell ref="BW86:CL86"/>
    <mergeCell ref="B87:AY87"/>
    <mergeCell ref="BA87:BI87"/>
    <mergeCell ref="BJ87:BV87"/>
    <mergeCell ref="CM84:DC84"/>
    <mergeCell ref="CM85:DC85"/>
    <mergeCell ref="BW78:CL78"/>
    <mergeCell ref="B85:AY85"/>
    <mergeCell ref="BA85:BI85"/>
    <mergeCell ref="BJ85:BV85"/>
    <mergeCell ref="BW85:CL85"/>
    <mergeCell ref="BW84:CL84"/>
    <mergeCell ref="B84:AY84"/>
    <mergeCell ref="BJ84:BV84"/>
    <mergeCell ref="B86:AY86"/>
    <mergeCell ref="BJ86:BV86"/>
    <mergeCell ref="BA86:BI86"/>
    <mergeCell ref="BA78:BI78"/>
    <mergeCell ref="BA84:BI84"/>
    <mergeCell ref="BJ78:BV78"/>
    <mergeCell ref="CM81:DC81"/>
    <mergeCell ref="B83:AY83"/>
    <mergeCell ref="BA83:BI83"/>
    <mergeCell ref="BJ83:BV83"/>
    <mergeCell ref="BW83:CL83"/>
    <mergeCell ref="CM83:DC83"/>
    <mergeCell ref="B81:AY81"/>
    <mergeCell ref="BA81:BI81"/>
    <mergeCell ref="BJ81:BV81"/>
    <mergeCell ref="BW76:CL76"/>
    <mergeCell ref="BW81:CL81"/>
    <mergeCell ref="CM78:DC78"/>
    <mergeCell ref="B80:AY80"/>
    <mergeCell ref="BA80:BI80"/>
    <mergeCell ref="BJ80:BV80"/>
    <mergeCell ref="BW80:CL80"/>
    <mergeCell ref="CM80:DC80"/>
    <mergeCell ref="A79:DC79"/>
    <mergeCell ref="B78:AZ78"/>
    <mergeCell ref="B77:BI77"/>
    <mergeCell ref="BJ77:BV77"/>
    <mergeCell ref="BW77:CL77"/>
    <mergeCell ref="BA73:BI73"/>
    <mergeCell ref="BJ73:BV73"/>
    <mergeCell ref="BW73:CL73"/>
    <mergeCell ref="B74:AY74"/>
    <mergeCell ref="B76:AY76"/>
    <mergeCell ref="BA76:BI76"/>
    <mergeCell ref="BJ76:BV76"/>
    <mergeCell ref="CM76:DC76"/>
    <mergeCell ref="CM77:DC77"/>
    <mergeCell ref="BA69:BI69"/>
    <mergeCell ref="BJ69:BV69"/>
    <mergeCell ref="BW69:CL69"/>
    <mergeCell ref="CM73:DC73"/>
    <mergeCell ref="BA74:BI74"/>
    <mergeCell ref="BJ74:BV74"/>
    <mergeCell ref="BW74:CL74"/>
    <mergeCell ref="CM74:DC74"/>
    <mergeCell ref="CM70:DC70"/>
    <mergeCell ref="B69:AY69"/>
    <mergeCell ref="B73:AY73"/>
    <mergeCell ref="BA67:BI67"/>
    <mergeCell ref="BJ67:BV67"/>
    <mergeCell ref="BW67:CL67"/>
    <mergeCell ref="B68:AY68"/>
    <mergeCell ref="BA68:BI68"/>
    <mergeCell ref="BJ68:BV68"/>
    <mergeCell ref="BW68:CL68"/>
    <mergeCell ref="B70:AY70"/>
    <mergeCell ref="BA70:BI70"/>
    <mergeCell ref="BJ70:BV70"/>
    <mergeCell ref="BW70:CL70"/>
    <mergeCell ref="BW65:CL65"/>
    <mergeCell ref="CM67:DC67"/>
    <mergeCell ref="CM66:DC66"/>
    <mergeCell ref="CM69:DC69"/>
    <mergeCell ref="CM68:DC68"/>
    <mergeCell ref="CM65:DC65"/>
    <mergeCell ref="B67:AY67"/>
    <mergeCell ref="BA63:BI63"/>
    <mergeCell ref="BJ63:BV63"/>
    <mergeCell ref="BW63:CL63"/>
    <mergeCell ref="B66:AY66"/>
    <mergeCell ref="BA66:BI66"/>
    <mergeCell ref="BJ66:BV66"/>
    <mergeCell ref="BW66:CL66"/>
    <mergeCell ref="B65:AY65"/>
    <mergeCell ref="BA65:BI65"/>
    <mergeCell ref="B63:AY63"/>
    <mergeCell ref="CM62:DC62"/>
    <mergeCell ref="BA61:BI61"/>
    <mergeCell ref="BJ61:BV61"/>
    <mergeCell ref="BW61:CL61"/>
    <mergeCell ref="B62:AY62"/>
    <mergeCell ref="BA62:BI62"/>
    <mergeCell ref="BJ62:BV62"/>
    <mergeCell ref="BW62:CL62"/>
    <mergeCell ref="B61:AY61"/>
    <mergeCell ref="BA59:BI59"/>
    <mergeCell ref="BJ59:BV59"/>
    <mergeCell ref="BJ65:BV65"/>
    <mergeCell ref="CM61:DC61"/>
    <mergeCell ref="CM63:DC63"/>
    <mergeCell ref="B64:AY64"/>
    <mergeCell ref="BA64:BI64"/>
    <mergeCell ref="BJ64:BV64"/>
    <mergeCell ref="BW64:CL64"/>
    <mergeCell ref="CM64:DC64"/>
    <mergeCell ref="BA60:BI60"/>
    <mergeCell ref="BJ60:BV60"/>
    <mergeCell ref="BW60:CL60"/>
    <mergeCell ref="CM60:DC60"/>
    <mergeCell ref="BW58:CL58"/>
    <mergeCell ref="B60:AY60"/>
    <mergeCell ref="B58:AY58"/>
    <mergeCell ref="BA58:BI58"/>
    <mergeCell ref="BJ58:BV58"/>
    <mergeCell ref="B59:AY59"/>
    <mergeCell ref="CM56:DC56"/>
    <mergeCell ref="CM54:DC54"/>
    <mergeCell ref="CM55:DC55"/>
    <mergeCell ref="BJ56:BV56"/>
    <mergeCell ref="BW54:CL54"/>
    <mergeCell ref="BW59:CL59"/>
    <mergeCell ref="CM58:DC58"/>
    <mergeCell ref="CM59:DC59"/>
    <mergeCell ref="BA55:BI55"/>
    <mergeCell ref="B56:AY56"/>
    <mergeCell ref="B52:AY52"/>
    <mergeCell ref="B54:AY54"/>
    <mergeCell ref="B55:AY55"/>
    <mergeCell ref="BA46:BI46"/>
    <mergeCell ref="CM51:DC51"/>
    <mergeCell ref="BJ55:BV55"/>
    <mergeCell ref="BW55:CL55"/>
    <mergeCell ref="BW56:CL56"/>
    <mergeCell ref="BA48:BI48"/>
    <mergeCell ref="BJ48:BV48"/>
    <mergeCell ref="BW48:CL48"/>
    <mergeCell ref="BW51:CL51"/>
    <mergeCell ref="BA54:BI54"/>
    <mergeCell ref="BJ54:BV54"/>
    <mergeCell ref="BA44:BI44"/>
    <mergeCell ref="BA47:BI47"/>
    <mergeCell ref="BJ47:BV47"/>
    <mergeCell ref="B50:AY50"/>
    <mergeCell ref="B51:AY51"/>
    <mergeCell ref="A49:DC49"/>
    <mergeCell ref="BA50:BI50"/>
    <mergeCell ref="BJ50:BV50"/>
    <mergeCell ref="BW50:CL50"/>
    <mergeCell ref="CM50:DC50"/>
    <mergeCell ref="F13:CX13"/>
    <mergeCell ref="A14:DC14"/>
    <mergeCell ref="A15:AZ15"/>
    <mergeCell ref="BA15:BI15"/>
    <mergeCell ref="BJ15:BV15"/>
    <mergeCell ref="BW15:CL15"/>
    <mergeCell ref="CM15:DC15"/>
    <mergeCell ref="B48:AY48"/>
    <mergeCell ref="CM48:DC48"/>
    <mergeCell ref="B44:AY44"/>
    <mergeCell ref="CM47:DC47"/>
    <mergeCell ref="BW47:CL47"/>
    <mergeCell ref="B47:AY47"/>
    <mergeCell ref="CM44:DC44"/>
    <mergeCell ref="CM45:DC45"/>
    <mergeCell ref="B46:AY46"/>
    <mergeCell ref="BW44:CL44"/>
    <mergeCell ref="B18:AY18"/>
    <mergeCell ref="BA18:BI18"/>
    <mergeCell ref="BJ18:BV18"/>
    <mergeCell ref="BW18:CL18"/>
    <mergeCell ref="BW16:CL16"/>
    <mergeCell ref="CM41:DC41"/>
    <mergeCell ref="CM38:DC38"/>
    <mergeCell ref="BJ38:BV38"/>
    <mergeCell ref="BW38:CL38"/>
    <mergeCell ref="CM40:DC40"/>
    <mergeCell ref="BW31:CL31"/>
    <mergeCell ref="BW26:CL26"/>
    <mergeCell ref="CM39:DC39"/>
    <mergeCell ref="BA39:BI39"/>
    <mergeCell ref="BJ39:BV39"/>
    <mergeCell ref="BW39:CL39"/>
    <mergeCell ref="BA38:BI38"/>
    <mergeCell ref="BW36:CL36"/>
    <mergeCell ref="BA31:BI31"/>
    <mergeCell ref="B43:AY43"/>
    <mergeCell ref="B42:AY42"/>
    <mergeCell ref="B34:AY34"/>
    <mergeCell ref="B36:AY36"/>
    <mergeCell ref="BA41:BI41"/>
    <mergeCell ref="BA40:BI40"/>
    <mergeCell ref="BA34:BI34"/>
    <mergeCell ref="CM42:DC42"/>
    <mergeCell ref="BA42:BI42"/>
    <mergeCell ref="BJ42:BV42"/>
    <mergeCell ref="BW42:CL42"/>
    <mergeCell ref="CM43:DC43"/>
    <mergeCell ref="BA43:BI43"/>
    <mergeCell ref="BJ43:BV43"/>
    <mergeCell ref="BW43:CL43"/>
    <mergeCell ref="BJ46:BV46"/>
    <mergeCell ref="BW46:CL46"/>
    <mergeCell ref="BJ40:BV40"/>
    <mergeCell ref="BJ41:BV41"/>
    <mergeCell ref="BW41:CL41"/>
    <mergeCell ref="BJ44:BV44"/>
    <mergeCell ref="BW40:CL40"/>
    <mergeCell ref="BW35:CL35"/>
    <mergeCell ref="CM36:DC36"/>
    <mergeCell ref="BW34:CL34"/>
    <mergeCell ref="CM34:DC34"/>
    <mergeCell ref="BJ34:BV34"/>
    <mergeCell ref="CM35:DC35"/>
    <mergeCell ref="BA22:BI22"/>
    <mergeCell ref="BJ22:BV22"/>
    <mergeCell ref="CM33:DC33"/>
    <mergeCell ref="BA33:BI33"/>
    <mergeCell ref="BJ33:BV33"/>
    <mergeCell ref="BA30:BI30"/>
    <mergeCell ref="CM31:DC31"/>
    <mergeCell ref="BJ30:BV30"/>
    <mergeCell ref="BW30:CL30"/>
    <mergeCell ref="BJ31:BV31"/>
    <mergeCell ref="F12:CX12"/>
    <mergeCell ref="CM23:DC23"/>
    <mergeCell ref="B23:AY23"/>
    <mergeCell ref="CM21:DC21"/>
    <mergeCell ref="BA23:BI23"/>
    <mergeCell ref="BJ23:BV23"/>
    <mergeCell ref="CM22:DC22"/>
    <mergeCell ref="A16:AZ16"/>
    <mergeCell ref="CM16:DC16"/>
    <mergeCell ref="BJ16:BV16"/>
    <mergeCell ref="BA16:BI16"/>
    <mergeCell ref="A17:DC17"/>
    <mergeCell ref="BA52:BI52"/>
    <mergeCell ref="BJ52:BV52"/>
    <mergeCell ref="CM29:DC29"/>
    <mergeCell ref="A28:DC28"/>
    <mergeCell ref="BW33:CL33"/>
    <mergeCell ref="B31:AY31"/>
    <mergeCell ref="BW52:CL52"/>
    <mergeCell ref="CM52:DC52"/>
    <mergeCell ref="BJ21:BV21"/>
    <mergeCell ref="A32:DC32"/>
    <mergeCell ref="BA51:BI51"/>
    <mergeCell ref="BJ51:BV51"/>
    <mergeCell ref="A24:DC24"/>
    <mergeCell ref="CM25:DC25"/>
    <mergeCell ref="CM26:DC26"/>
    <mergeCell ref="BW22:CL22"/>
    <mergeCell ref="BA35:BI35"/>
    <mergeCell ref="B22:AY22"/>
    <mergeCell ref="B26:AY26"/>
    <mergeCell ref="B25:AY25"/>
    <mergeCell ref="B33:AY33"/>
    <mergeCell ref="BA36:BI36"/>
    <mergeCell ref="BJ36:BV36"/>
    <mergeCell ref="B35:AY35"/>
    <mergeCell ref="BJ35:BV35"/>
    <mergeCell ref="B27:AY27"/>
    <mergeCell ref="A9:DC9"/>
    <mergeCell ref="A10:DC10"/>
    <mergeCell ref="AR11:AU11"/>
    <mergeCell ref="AX11:BA11"/>
    <mergeCell ref="AV11:AW11"/>
    <mergeCell ref="BB11:BC11"/>
    <mergeCell ref="BD11:BN11"/>
    <mergeCell ref="CM18:DC18"/>
    <mergeCell ref="BW21:CL21"/>
    <mergeCell ref="B21:AY21"/>
    <mergeCell ref="BA21:BI21"/>
    <mergeCell ref="B19:AY19"/>
    <mergeCell ref="BA19:BI19"/>
    <mergeCell ref="CM20:DC20"/>
    <mergeCell ref="BW20:CL20"/>
    <mergeCell ref="BJ20:BV20"/>
    <mergeCell ref="BJ19:BV19"/>
    <mergeCell ref="BA56:BI56"/>
    <mergeCell ref="CM27:DC27"/>
    <mergeCell ref="BA27:BI27"/>
    <mergeCell ref="BJ27:BV27"/>
    <mergeCell ref="BW27:CL27"/>
    <mergeCell ref="CM46:DC46"/>
    <mergeCell ref="BA53:BI53"/>
    <mergeCell ref="BJ53:BV53"/>
    <mergeCell ref="BW53:CL53"/>
    <mergeCell ref="CM53:DC53"/>
    <mergeCell ref="BJ57:BV57"/>
    <mergeCell ref="CM57:DC57"/>
    <mergeCell ref="CM37:DC37"/>
    <mergeCell ref="A82:AZ82"/>
    <mergeCell ref="BA82:BI82"/>
    <mergeCell ref="BJ82:BV82"/>
    <mergeCell ref="BW82:CL82"/>
    <mergeCell ref="CM82:DC82"/>
    <mergeCell ref="A57:AZ57"/>
    <mergeCell ref="BA57:BI57"/>
    <mergeCell ref="BW57:CL57"/>
    <mergeCell ref="A37:AZ37"/>
    <mergeCell ref="BA37:BI37"/>
    <mergeCell ref="BJ37:BV37"/>
    <mergeCell ref="BW37:CL37"/>
    <mergeCell ref="B39:AY39"/>
    <mergeCell ref="B38:AY38"/>
    <mergeCell ref="B41:AY41"/>
    <mergeCell ref="B45:AY45"/>
    <mergeCell ref="B53:AY53"/>
    <mergeCell ref="BW19:CL19"/>
    <mergeCell ref="CM19:DC19"/>
    <mergeCell ref="BW45:CL45"/>
    <mergeCell ref="BA45:BI45"/>
    <mergeCell ref="BJ45:BV45"/>
    <mergeCell ref="CM30:DC30"/>
    <mergeCell ref="BA29:BI29"/>
    <mergeCell ref="BJ29:BV29"/>
    <mergeCell ref="BW29:CL29"/>
    <mergeCell ref="BA26:BI26"/>
    <mergeCell ref="B20:AY20"/>
    <mergeCell ref="BA20:BI20"/>
    <mergeCell ref="B40:AY40"/>
    <mergeCell ref="BW23:CL23"/>
    <mergeCell ref="B30:AY30"/>
    <mergeCell ref="B29:AY29"/>
    <mergeCell ref="BJ26:BV26"/>
    <mergeCell ref="BW25:CL25"/>
    <mergeCell ref="BA25:BI25"/>
    <mergeCell ref="BJ25:BV25"/>
    <mergeCell ref="CM72:DC72"/>
    <mergeCell ref="BA72:BI72"/>
    <mergeCell ref="B71:AY71"/>
    <mergeCell ref="B72:AY72"/>
    <mergeCell ref="BJ72:BU72"/>
    <mergeCell ref="BW72:CK72"/>
    <mergeCell ref="BA71:BI71"/>
    <mergeCell ref="BW71:CK71"/>
    <mergeCell ref="CM71:DC71"/>
    <mergeCell ref="BJ71:BU71"/>
  </mergeCells>
  <printOptions/>
  <pageMargins left="0.3937007874015748" right="0" top="0" bottom="0" header="0" footer="0.1968503937007874"/>
  <pageSetup horizontalDpi="600" verticalDpi="600" orientation="portrait" paperSize="9" scale="96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36" max="106" man="1"/>
    <brk id="56" max="106" man="1"/>
    <brk id="81" max="10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PROF-RyabkovaEV</dc:creator>
  <cp:keywords/>
  <dc:description/>
  <cp:lastModifiedBy>Alexander V. Fatykhov</cp:lastModifiedBy>
  <cp:lastPrinted>2014-03-03T12:52:04Z</cp:lastPrinted>
  <dcterms:created xsi:type="dcterms:W3CDTF">2008-12-24T14:26:47Z</dcterms:created>
  <dcterms:modified xsi:type="dcterms:W3CDTF">2014-11-11T08:27:29Z</dcterms:modified>
  <cp:category/>
  <cp:version/>
  <cp:contentType/>
  <cp:contentStatus/>
</cp:coreProperties>
</file>